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urreyheath365.sharepoint.com/sites/Finance/Shared Documents/General/Transactions/Purchasing cards - Barclaycard/2025-2026 Monthly Statements/February 2026/"/>
    </mc:Choice>
  </mc:AlternateContent>
  <xr:revisionPtr revIDLastSave="39" documentId="8_{C0A37AF2-C94E-447A-A830-1A435AC1E893}" xr6:coauthVersionLast="47" xr6:coauthVersionMax="47" xr10:uidLastSave="{A0224E41-B37A-499B-965D-85886EBE36C6}"/>
  <bookViews>
    <workbookView xWindow="-120" yWindow="-120" windowWidth="29040" windowHeight="15720" xr2:uid="{5DAE20F9-8535-4BA7-A8D7-14FD7A853197}"/>
  </bookViews>
  <sheets>
    <sheet name="Comms" sheetId="5" r:id="rId1"/>
    <sheet name="Facilities" sheetId="10" r:id="rId2"/>
    <sheet name="Housing" sheetId="7" r:id="rId3"/>
    <sheet name="HR" sheetId="11" r:id="rId4"/>
    <sheet name="IT" sheetId="4" r:id="rId5"/>
    <sheet name="IT2" sheetId="9" r:id="rId6"/>
    <sheet name="JWS" sheetId="12" r:id="rId7"/>
    <sheet name="JWS2" sheetId="13" r:id="rId8"/>
    <sheet name="Parking" sheetId="3" r:id="rId9"/>
    <sheet name="Theatre" sheetId="6" r:id="rId10"/>
    <sheet name="Theatre2" sheetId="8" r:id="rId11"/>
  </sheets>
  <externalReferences>
    <externalReference r:id="rId12"/>
    <externalReference r:id="rId13"/>
  </externalReferences>
  <definedNames>
    <definedName name="ACLEAR" localSheetId="6">'[2]44_20230514'!$C$8:$C$48,'[2]44_20230514'!$C$51:$C$52,'[2]44_20230514'!$B$46,'[2]44_20230514'!$B$31:$B$34,'[2]44_20230514'!$B$24,'[2]44_20230514'!$G$24:$I$24,'[2]44_20230514'!#REF!,'[2]44_20230514'!$B$11,'[2]44_20230514'!$G$11:$I$11,'[2]44_20230514'!#REF!,'[2]44_20230514'!$G$31:$I$34,'[2]44_20230514'!$G$38:$I$38,'[2]44_20230514'!$G$46:$I$46</definedName>
    <definedName name="ACLEAR" localSheetId="7">'[2]44_20230514'!$C$8:$C$48,'[2]44_20230514'!$C$51:$C$52,'[2]44_20230514'!$B$46,'[2]44_20230514'!$B$31:$B$34,'[2]44_20230514'!$B$24,'[2]44_20230514'!$G$24:$I$24,'[2]44_20230514'!#REF!,'[2]44_20230514'!$B$11,'[2]44_20230514'!$G$11:$I$11,'[2]44_20230514'!#REF!,'[2]44_20230514'!$G$31:$I$34,'[2]44_20230514'!$G$38:$I$38,'[2]44_20230514'!$G$46:$I$46</definedName>
    <definedName name="ACLEAR" localSheetId="10">'[2]44_20230514'!$C$8:$C$48,'[2]44_20230514'!$C$51:$C$52,'[2]44_20230514'!$B$46,'[2]44_20230514'!$B$31:$B$34,'[2]44_20230514'!$B$24,'[2]44_20230514'!$G$24:$I$24,'[2]44_20230514'!#REF!,'[2]44_20230514'!$B$11,'[2]44_20230514'!$G$11:$I$11,'[2]44_20230514'!#REF!,'[2]44_20230514'!$G$31:$I$34,'[2]44_20230514'!$G$38:$I$38,'[2]44_20230514'!$G$46:$I$46</definedName>
    <definedName name="ACLEAR">'[1]44_20230514'!$C$8:$C$48,'[1]44_20230514'!$C$51:$C$52,'[1]44_20230514'!$B$46,'[1]44_20230514'!$B$31:$B$34,'[1]44_20230514'!$B$24,'[1]44_20230514'!$G$24:$I$24,'[1]44_20230514'!#REF!,'[1]44_20230514'!$B$11,'[1]44_20230514'!$G$11:$I$11,'[1]44_20230514'!#REF!,'[1]44_20230514'!$G$31:$I$34,'[1]44_20230514'!$G$38:$I$38,'[1]44_20230514'!$G$46:$I$46</definedName>
    <definedName name="combo_box_options">#REF!</definedName>
    <definedName name="FCLEAR" localSheetId="6">'[2]44_20230514'!$C$55:$C$60,'[2]44_20230514'!#REF!,'[2]44_20230514'!$G$61:$K$62,'[2]44_20230514'!$J$55:$J$57,'[2]44_20230514'!#REF!,'[2]44_20230514'!$E$46,'[2]44_20230514'!$E$38,'[2]44_20230514'!$E$31:$E$34,'[2]44_20230514'!$E$24,'[2]44_20230514'!#REF!,'[2]44_20230514'!$E$11,'[2]44_20230514'!$B$38</definedName>
    <definedName name="FCLEAR" localSheetId="7">'[2]44_20230514'!$C$55:$C$60,'[2]44_20230514'!#REF!,'[2]44_20230514'!$G$61:$K$62,'[2]44_20230514'!$J$55:$J$57,'[2]44_20230514'!#REF!,'[2]44_20230514'!$E$46,'[2]44_20230514'!$E$38,'[2]44_20230514'!$E$31:$E$34,'[2]44_20230514'!$E$24,'[2]44_20230514'!#REF!,'[2]44_20230514'!$E$11,'[2]44_20230514'!$B$38</definedName>
    <definedName name="FCLEAR" localSheetId="10">'[2]44_20230514'!$C$55:$C$60,'[2]44_20230514'!#REF!,'[2]44_20230514'!$G$61:$K$62,'[2]44_20230514'!$J$55:$J$57,'[2]44_20230514'!#REF!,'[2]44_20230514'!$E$46,'[2]44_20230514'!$E$38,'[2]44_20230514'!$E$31:$E$34,'[2]44_20230514'!$E$24,'[2]44_20230514'!#REF!,'[2]44_20230514'!$E$11,'[2]44_20230514'!$B$38</definedName>
    <definedName name="FCLEAR">'[1]44_20230514'!$C$55:$C$60,'[1]44_20230514'!#REF!,'[1]44_20230514'!$G$61:$K$62,'[1]44_20230514'!$J$55:$J$57,'[1]44_20230514'!#REF!,'[1]44_20230514'!$E$46,'[1]44_20230514'!$E$38,'[1]44_20230514'!$E$31:$E$34,'[1]44_20230514'!$E$24,'[1]44_20230514'!#REF!,'[1]44_20230514'!$E$11,'[1]44_20230514'!$B$38</definedName>
    <definedName name="TEMP_VAT_RATE">#REF!</definedName>
    <definedName name="VAT_RA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3" l="1"/>
  <c r="D20" i="13" s="1"/>
  <c r="G15" i="13"/>
  <c r="G14" i="13"/>
  <c r="G13" i="13"/>
  <c r="G12" i="13"/>
  <c r="G11" i="13"/>
  <c r="G10" i="13"/>
  <c r="G9" i="13"/>
  <c r="G8" i="13"/>
  <c r="G7" i="13"/>
  <c r="G6" i="13"/>
  <c r="D7" i="12"/>
  <c r="G6" i="12"/>
  <c r="G9" i="11" l="1"/>
  <c r="G6" i="11"/>
  <c r="D21" i="10"/>
  <c r="D25" i="10" s="1"/>
  <c r="G20" i="10"/>
  <c r="G19" i="10"/>
  <c r="G14" i="10"/>
  <c r="G13" i="10"/>
  <c r="G12" i="10"/>
  <c r="G11" i="10"/>
  <c r="G10" i="10"/>
  <c r="G9" i="10"/>
  <c r="G8" i="10"/>
  <c r="G6" i="10"/>
  <c r="G26" i="9"/>
  <c r="G25" i="9"/>
  <c r="G24" i="9"/>
  <c r="G23" i="9"/>
  <c r="G22" i="9"/>
  <c r="G21" i="9"/>
  <c r="G20" i="9"/>
  <c r="G19" i="9"/>
  <c r="G18" i="9"/>
  <c r="G17" i="9"/>
  <c r="G16" i="9"/>
  <c r="G15" i="9"/>
  <c r="G14" i="9"/>
  <c r="G13" i="9"/>
  <c r="G12" i="9"/>
  <c r="G11" i="9"/>
  <c r="G10" i="9"/>
  <c r="G9" i="9"/>
  <c r="G8" i="9"/>
  <c r="G7" i="9"/>
  <c r="G6" i="9"/>
  <c r="D10" i="8"/>
  <c r="G9" i="8"/>
  <c r="G8" i="8"/>
  <c r="G7" i="8"/>
  <c r="G6" i="8"/>
  <c r="D21" i="7"/>
  <c r="D17" i="7"/>
  <c r="G6" i="7"/>
  <c r="D22" i="6"/>
  <c r="D26" i="6" s="1"/>
  <c r="G21" i="6"/>
  <c r="G20" i="6"/>
  <c r="G19" i="6"/>
  <c r="G18" i="6"/>
  <c r="G17" i="6"/>
  <c r="G16" i="6"/>
  <c r="G15" i="6"/>
  <c r="G14" i="6"/>
  <c r="G13" i="6"/>
  <c r="G12" i="6"/>
  <c r="G11" i="6"/>
  <c r="G10" i="6"/>
  <c r="G9" i="6"/>
  <c r="G8" i="6"/>
  <c r="G7" i="6"/>
  <c r="G6" i="6"/>
  <c r="D30" i="5"/>
  <c r="D26" i="5"/>
  <c r="G25" i="5"/>
  <c r="G24" i="5"/>
  <c r="G23" i="5"/>
  <c r="G22" i="5"/>
  <c r="G21" i="5"/>
  <c r="G20" i="5"/>
  <c r="G19" i="5"/>
  <c r="G18" i="5"/>
  <c r="G17" i="5"/>
  <c r="G16" i="5"/>
  <c r="G15" i="5"/>
  <c r="G14" i="5"/>
  <c r="G13" i="5"/>
  <c r="G12" i="5"/>
  <c r="G11" i="5"/>
  <c r="G10" i="5"/>
  <c r="G9" i="5"/>
  <c r="G8" i="5"/>
  <c r="G7" i="5"/>
  <c r="G6" i="5"/>
  <c r="G6" i="4"/>
  <c r="G7" i="3"/>
  <c r="G8" i="3"/>
  <c r="D19" i="3"/>
  <c r="D23" i="3" s="1"/>
  <c r="G11" i="3"/>
  <c r="G12" i="3"/>
  <c r="G13" i="3"/>
  <c r="G14" i="3"/>
  <c r="G15" i="3"/>
  <c r="G16" i="3"/>
  <c r="G17" i="3"/>
  <c r="G18" i="3"/>
  <c r="G9" i="3"/>
  <c r="G10" i="3"/>
  <c r="G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tc={EE28B235-5905-4852-A816-762A4FA41095}</author>
  </authors>
  <commentList>
    <comment ref="D30" authorId="0" shapeId="0" xr:uid="{EE28B235-5905-4852-A816-762A4FA41095}">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tc={CE9C94A9-CDD4-4F43-B4CD-15688E896E0B}</author>
  </authors>
  <commentList>
    <comment ref="D14" authorId="0" shapeId="0" xr:uid="{CE9C94A9-CDD4-4F43-B4CD-15688E896E0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tc={22102A12-F639-4B3B-9874-1033268A398A}</author>
  </authors>
  <commentList>
    <comment ref="D25" authorId="0" shapeId="0" xr:uid="{22102A12-F639-4B3B-9874-1033268A398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tc={19D2798E-0675-4D9F-92AA-F6B2FF29A72A}</author>
  </authors>
  <commentList>
    <comment ref="D21" authorId="0" shapeId="0" xr:uid="{19D2798E-0675-4D9F-92AA-F6B2FF29A72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tc={A49DF68C-5114-472C-A86D-88361C23A7BA}</author>
  </authors>
  <commentList>
    <comment ref="D13" authorId="0" shapeId="0" xr:uid="{A49DF68C-5114-472C-A86D-88361C23A7B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tc={E37C832B-D9FD-4F6A-8A2E-A290C22F6D4D}</author>
  </authors>
  <commentList>
    <comment ref="D10" authorId="0" shapeId="0" xr:uid="{E37C832B-D9FD-4F6A-8A2E-A290C22F6D4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tc={17114FE0-1C97-4A17-9790-786B084CDB6C}</author>
  </authors>
  <commentList>
    <comment ref="D11" authorId="0" shapeId="0" xr:uid="{17114FE0-1C97-4A17-9790-786B084CDB6C}">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tc={F9F04263-0172-42FD-BF2D-05ED5629E283}</author>
  </authors>
  <commentList>
    <comment ref="D20" authorId="0" shapeId="0" xr:uid="{F9F04263-0172-42FD-BF2D-05ED5629E28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tc={8FEF63E4-5338-4C8A-BC76-BA1D4177B7FB}</author>
  </authors>
  <commentList>
    <comment ref="D23" authorId="0" shapeId="0" xr:uid="{8FEF63E4-5338-4C8A-BC76-BA1D4177B7F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tc={B0F68CFD-0B80-4B71-9643-8138DD80A228}</author>
  </authors>
  <commentList>
    <comment ref="D26" authorId="0" shapeId="0" xr:uid="{B0F68CFD-0B80-4B71-9643-8138DD80A22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<sst xmlns="http://schemas.openxmlformats.org/spreadsheetml/2006/main" count="715" uniqueCount="166">
  <si>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</si>
  <si>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</si>
  <si>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</si>
  <si>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</si>
  <si>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</si>
  <si>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</si>
  <si>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</si>
  <si>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</si>
  <si>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</si>
  <si>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</si>
  <si>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</si>
  <si>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</si>
  <si>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</si>
  <si>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</si>
  <si>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</si>
  <si>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</si>
  <si>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</si>
  <si>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</si>
  <si>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Calibri"/>
        <family val="2"/>
        <scheme val="minor"/>
      </rPr>
      <t>optional</t>
    </r>
    <r>
      <rPr>
        <b/>
        <sz val="11"/>
        <color theme="1"/>
        <rFont val="Calibri"/>
        <family val="2"/>
        <scheme val="minor"/>
      </rPr>
      <t>)</t>
    </r>
  </si>
  <si>
    <t>10S</t>
  </si>
  <si>
    <t>BCARD COMMERCIAL</t>
  </si>
  <si>
    <t>Total :</t>
  </si>
  <si>
    <t>Total per monthly statement:</t>
  </si>
  <si>
    <t>Key in the total spend from Statement:</t>
  </si>
  <si>
    <t>Difference</t>
  </si>
  <si>
    <t>Make sure the difference is Zero</t>
  </si>
  <si>
    <t>140/2001/00140</t>
  </si>
  <si>
    <t>cc/Refreshments/B&amp;M</t>
  </si>
  <si>
    <t xml:space="preserve">Staff rest room refreshments </t>
  </si>
  <si>
    <t>12/01/2026 - 11/02/2026</t>
  </si>
  <si>
    <t>cc/Tyres/Lynchford</t>
  </si>
  <si>
    <t>New Tyres - HN23-SGV</t>
  </si>
  <si>
    <t>140/3001</t>
  </si>
  <si>
    <t>CC/Tools/Halfords</t>
  </si>
  <si>
    <t>Jump leads and tools to start Musso</t>
  </si>
  <si>
    <t>CC/Roadtax/DVLA</t>
  </si>
  <si>
    <t>Road Tax - Musso</t>
  </si>
  <si>
    <t>CC/Battery/Halfords</t>
  </si>
  <si>
    <t>New Battery for Muso</t>
  </si>
  <si>
    <t>Hi Vis Tape</t>
  </si>
  <si>
    <t>Dehumidifier bags</t>
  </si>
  <si>
    <t>cc/Hi-Vis Tape/Amazon</t>
  </si>
  <si>
    <t>cc/dehumidifier bags /Amazon</t>
  </si>
  <si>
    <t>Parking</t>
  </si>
  <si>
    <t>Cloud Hosting</t>
  </si>
  <si>
    <t>CC/AWS/Amazon Web Services</t>
  </si>
  <si>
    <t>450/2202</t>
  </si>
  <si>
    <t>IT</t>
  </si>
  <si>
    <t>12/01/2026 to 11/02/2026</t>
  </si>
  <si>
    <t>440/4207</t>
  </si>
  <si>
    <t>Facebook Advertising</t>
  </si>
  <si>
    <t xml:space="preserve"> Advertising </t>
  </si>
  <si>
    <t>Comms</t>
  </si>
  <si>
    <t>112/4207</t>
  </si>
  <si>
    <t>CC/Advertising/Meta</t>
  </si>
  <si>
    <t>Adverts on Facebook</t>
  </si>
  <si>
    <t>110/4001</t>
  </si>
  <si>
    <t>CC/Shelving/Screwfix</t>
  </si>
  <si>
    <t>Shelving for bar cellar</t>
  </si>
  <si>
    <t>CC/SewingMachine/Argos</t>
  </si>
  <si>
    <t>Handheld sewing machine for repairs</t>
  </si>
  <si>
    <t>520/1101/07091</t>
  </si>
  <si>
    <t>CC/Course/TPCLtd</t>
  </si>
  <si>
    <t>Course fees (Ticketing Professionals)</t>
  </si>
  <si>
    <t>490/4270</t>
  </si>
  <si>
    <t>CC/MuseumDomain/SQSP</t>
  </si>
  <si>
    <t>Museum web domain fee</t>
  </si>
  <si>
    <t>110/3022</t>
  </si>
  <si>
    <t>CC/TrainFare/Trainline</t>
  </si>
  <si>
    <t>Train Travel for Training</t>
  </si>
  <si>
    <t>CC/Subscription/SurveyMonkey</t>
  </si>
  <si>
    <t>Survey Monkey 1-month subscription</t>
  </si>
  <si>
    <t>CC/MuseumWebHosting/SQSP</t>
  </si>
  <si>
    <t>Museum annual web hosting fee</t>
  </si>
  <si>
    <t>110/2001</t>
  </si>
  <si>
    <t>CC/CodeLock/DoorControls</t>
  </si>
  <si>
    <t>Keypad door lock for office door</t>
  </si>
  <si>
    <t>Theatre</t>
  </si>
  <si>
    <t>12/01/2025 - 11/02/2026</t>
  </si>
  <si>
    <t>370/4020/37030</t>
  </si>
  <si>
    <t>CC/housesign/amazon</t>
  </si>
  <si>
    <t>building sign for connaught court</t>
  </si>
  <si>
    <t>cc/cleaningstuff/robertdyers</t>
  </si>
  <si>
    <t>general cleaning stuff for mould in flat 10</t>
  </si>
  <si>
    <t>Housing</t>
  </si>
  <si>
    <t>CC/Lights/Electricalsonline</t>
  </si>
  <si>
    <t>LED downlights for Foyer</t>
  </si>
  <si>
    <t>110/4400</t>
  </si>
  <si>
    <t>CC/DVD Player/Argos</t>
  </si>
  <si>
    <t>Blu Ray player for Conference Rooom</t>
  </si>
  <si>
    <t>110/4400/FRONT</t>
  </si>
  <si>
    <t>CC/Spotify/Spotify</t>
  </si>
  <si>
    <t>Spotify Subscription</t>
  </si>
  <si>
    <t>450/4001</t>
  </si>
  <si>
    <t>CC/Headsets/Amazon</t>
  </si>
  <si>
    <t>CC/Phone Accs/Amazon</t>
  </si>
  <si>
    <t>CC/Liquid Remover/Amazon</t>
  </si>
  <si>
    <t>CC/Air Duster/Amazon</t>
  </si>
  <si>
    <t>CC/HDMI Cables/Amazon</t>
  </si>
  <si>
    <t>CC/Mobile Phone/Amazon</t>
  </si>
  <si>
    <t>CC/Mobile Phones x 2/Amazon</t>
  </si>
  <si>
    <t>CC/Mouse Mats/Amazon</t>
  </si>
  <si>
    <t>CC/Phones x 10 /Amazon</t>
  </si>
  <si>
    <t>12/01/26 - 11/02/26</t>
  </si>
  <si>
    <t>11/01/2026</t>
  </si>
  <si>
    <t>572/2001</t>
  </si>
  <si>
    <t xml:space="preserve">CC/LED Flood Lights/Amazon </t>
  </si>
  <si>
    <t xml:space="preserve">LED Flood light for 63 High St Bagshot (Invoice requested) </t>
  </si>
  <si>
    <t>13/01/2026</t>
  </si>
  <si>
    <t>CC/Tap/Ebay</t>
  </si>
  <si>
    <t>Tap for Theatre (NO RECEIPT)</t>
  </si>
  <si>
    <t xml:space="preserve">CC/Signs/YourSecuritySIgn </t>
  </si>
  <si>
    <t xml:space="preserve">Adhesive signs for Fire Co-ordinator cases </t>
  </si>
  <si>
    <t>16/01/2026</t>
  </si>
  <si>
    <t xml:space="preserve">CC/Van Hire/Kelly Van Hire </t>
  </si>
  <si>
    <t xml:space="preserve">Van Hire for moving furniture </t>
  </si>
  <si>
    <t>19/01/2026</t>
  </si>
  <si>
    <t>CC/Event Tickets/Eventbrite</t>
  </si>
  <si>
    <t>Tickets for Animal Attraction for Env Health -Code from HR</t>
  </si>
  <si>
    <t>20/01/2026</t>
  </si>
  <si>
    <t>CC/Water Heater/Nisbets</t>
  </si>
  <si>
    <t xml:space="preserve">Lincat Water Heater for Windle Valley </t>
  </si>
  <si>
    <t>22/01/2026</t>
  </si>
  <si>
    <t xml:space="preserve">CC/Fire Warden Vests/JAX </t>
  </si>
  <si>
    <t xml:space="preserve">Hi-viz Fire Warden Vests </t>
  </si>
  <si>
    <t>103/4020</t>
  </si>
  <si>
    <t>CC/Mailchimp Order/Mailchimp</t>
  </si>
  <si>
    <t>Monthly Subscription</t>
  </si>
  <si>
    <t>23/01/2026</t>
  </si>
  <si>
    <t>CC/Limescale Remover/Amazon</t>
  </si>
  <si>
    <t xml:space="preserve">Limescale Remover </t>
  </si>
  <si>
    <t>04/02/2026</t>
  </si>
  <si>
    <t>CC/Socket &amp; Cable/Amazon</t>
  </si>
  <si>
    <t>Phone Socket &amp; Cable for new Grd Fl rooms SHH</t>
  </si>
  <si>
    <t>CC/Ladder extender/Amazon</t>
  </si>
  <si>
    <t xml:space="preserve">Ladder Extender </t>
  </si>
  <si>
    <t>CC/Signs/Safetysigns&amp;notices</t>
  </si>
  <si>
    <t xml:space="preserve">Adhesive signs for new Grd fl rooms SHH </t>
  </si>
  <si>
    <t>05/02/2026</t>
  </si>
  <si>
    <t>CC/Socket/Amazon</t>
  </si>
  <si>
    <t>Socket for new Grd fl rooms SHH</t>
  </si>
  <si>
    <t>10/02/2026</t>
  </si>
  <si>
    <t>CC/LED Lamps/Lampsonline</t>
  </si>
  <si>
    <t>LED Lamps for Grd fl SHH</t>
  </si>
  <si>
    <t>Facilities</t>
  </si>
  <si>
    <t>Sally Kipping</t>
  </si>
  <si>
    <t>834/9064</t>
  </si>
  <si>
    <t>CC/Amazon/Misc</t>
  </si>
  <si>
    <t>HR</t>
  </si>
  <si>
    <t>12/02/2026 - 11/03/2026</t>
  </si>
  <si>
    <t>595/4200/59512</t>
  </si>
  <si>
    <t>CC/Advertising/Facebook</t>
  </si>
  <si>
    <t>JWS</t>
  </si>
  <si>
    <t xml:space="preserve">595/2221 </t>
  </si>
  <si>
    <t>CC/Monthly sub/iStock</t>
  </si>
  <si>
    <t>Monthly subscription for iStock (Dec 2025)</t>
  </si>
  <si>
    <t>595/1105</t>
  </si>
  <si>
    <t>CC/Indeed/Job Ad</t>
  </si>
  <si>
    <t>Job Ads for Ops team East &amp; West</t>
  </si>
  <si>
    <t>595/4202</t>
  </si>
  <si>
    <t>CC/EBC Stationery/Amazon</t>
  </si>
  <si>
    <t>Eraser and pencil sharpener</t>
  </si>
  <si>
    <t>A4 notebooks</t>
  </si>
  <si>
    <t>Pencil</t>
  </si>
  <si>
    <t>A5 notebooks</t>
  </si>
  <si>
    <t>Black 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</si>
</sst>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dd/mm/yyyy;@"/>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b/>
      <sz val="18"/>
      <name val="Calibri"/>
      <family val="2"/>
      <scheme val="minor"/>
    </font>
    <font>
      <b/>
      <sz val="11"/>
      <color rgb="FF00B0F0"/>
      <name val="Calibri"/>
      <family val="2"/>
      <scheme val="minor"/>
    </font>
    <font>
      <b/>
      <sz val="14"/>
      <color theme="1"/>
      <name val="Calibri"/>
      <family val="2"/>
      <scheme val="minor"/>
    </font>
    <font>
      <sz val="8"/>
      <name val="Calibri"/>
      <family val="2"/>
      <scheme val="minor"/>
    </font>
    <font>
      <sz val="9"/>
      <color indexed="81"/>
      <name val="Tahoma"/>
      <family val="2"/>
    </font>
    <font>
      <sz val="1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99FF66"/>
        <bgColor indexed="64"/>
      </patternFill>
    </fill>
    <fill>
      <patternFill patternType="solid">
        <fgColor rgb="FFFFC00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4" fillId="0" borderId="0" xfId="0" applyFont="1" applyAlignment="1">
      <alignment wrapText="1"/>
    </xf>
    <xf numFmtId="0" fontId="0" fillId="3" borderId="1" xfId="0" applyFill="1" applyBorder="1"/>
    <xf numFmtId="0" fontId="2" fillId="0" borderId="0" xfId="0" applyFont="1" applyAlignment="1">
      <alignment horizontal="center"/>
    </xf>
    <xf numFmtId="0" fontId="4" fillId="0" borderId="0" xfId="0" applyFont="1" applyAlignment="1">
      <alignment horizontal="center" wrapText="1"/>
    </xf>
    <xf numFmtId="0" fontId="0" fillId="2" borderId="0" xfId="0" applyFill="1" applyAlignment="1">
      <alignment wrapText="1"/>
    </xf>
    <xf numFmtId="0" fontId="5" fillId="0" borderId="0" xfId="0" applyFont="1"/>
    <xf numFmtId="165" fontId="5" fillId="3" borderId="1" xfId="1" applyNumberFormat="1" applyFont="1" applyFill="1" applyBorder="1"/>
    <xf numFmtId="43" fontId="5" fillId="3" borderId="1" xfId="1" applyFont="1" applyFill="1" applyBorder="1"/>
    <xf numFmtId="164" fontId="5" fillId="3" borderId="1" xfId="1" applyNumberFormat="1" applyFont="1" applyFill="1" applyBorder="1"/>
    <xf numFmtId="0" fontId="5" fillId="2" borderId="1" xfId="0" applyFont="1" applyFill="1" applyBorder="1"/>
    <xf numFmtId="0" fontId="5" fillId="2" borderId="1" xfId="0" applyFont="1" applyFill="1" applyBorder="1" applyAlignment="1">
      <alignment horizontal="center"/>
    </xf>
    <xf numFmtId="0" fontId="5" fillId="3" borderId="1" xfId="0" applyFont="1" applyFill="1" applyBorder="1"/>
    <xf numFmtId="165" fontId="5" fillId="3" borderId="5" xfId="1" applyNumberFormat="1" applyFont="1" applyFill="1" applyBorder="1"/>
    <xf numFmtId="43" fontId="5" fillId="3" borderId="5" xfId="1" applyFont="1" applyFill="1" applyBorder="1"/>
    <xf numFmtId="164" fontId="5" fillId="3" borderId="5" xfId="1" applyNumberFormat="1" applyFont="1" applyFill="1" applyBorder="1"/>
    <xf numFmtId="0" fontId="3" fillId="4" borderId="2" xfId="0" applyFont="1" applyFill="1" applyBorder="1" applyAlignment="1">
      <alignment horizontal="center"/>
    </xf>
    <xf numFmtId="0" fontId="0" fillId="4" borderId="6" xfId="0" applyFill="1" applyBorder="1"/>
    <xf numFmtId="164" fontId="3" fillId="4" borderId="3" xfId="0" applyNumberFormat="1" applyFont="1" applyFill="1" applyBorder="1"/>
    <xf numFmtId="164" fontId="3" fillId="3" borderId="4" xfId="0" applyNumberFormat="1" applyFont="1" applyFill="1" applyBorder="1"/>
    <xf numFmtId="0" fontId="0" fillId="3" borderId="1" xfId="1" applyNumberFormat="1" applyFont="1" applyFill="1" applyBorder="1" applyAlignment="1">
      <alignment horizontal="left"/>
    </xf>
    <xf numFmtId="0" fontId="7" fillId="0" borderId="0" xfId="0" applyFont="1"/>
    <xf numFmtId="0" fontId="3" fillId="4" borderId="1" xfId="0" applyFont="1" applyFill="1" applyBorder="1" applyAlignment="1">
      <alignment horizontal="center"/>
    </xf>
    <xf numFmtId="0" fontId="6" fillId="4" borderId="1" xfId="0" applyFont="1" applyFill="1" applyBorder="1" applyAlignment="1">
      <alignment horizontal="center"/>
    </xf>
    <xf numFmtId="0" fontId="5" fillId="3" borderId="1" xfId="0" applyFont="1" applyFill="1" applyBorder="1" applyAlignment="1">
      <alignment horizontal="center"/>
    </xf>
    <xf numFmtId="0" fontId="8" fillId="0" borderId="0" xfId="0" applyFont="1" applyAlignment="1">
      <alignment wrapText="1"/>
    </xf>
    <xf numFmtId="0" fontId="9" fillId="4" borderId="2" xfId="0" applyFont="1" applyFill="1" applyBorder="1" applyAlignment="1">
      <alignment horizontal="center"/>
    </xf>
    <xf numFmtId="13" fontId="5" fillId="3" borderId="1" xfId="1" applyNumberFormat="1" applyFont="1" applyFill="1" applyBorder="1"/>
    <xf numFmtId="13" fontId="5" fillId="3" borderId="1" xfId="1" quotePrefix="1" applyNumberFormat="1" applyFont="1" applyFill="1" applyBorder="1"/>
    <xf numFmtId="164" fontId="5" fillId="3" borderId="1" xfId="1" applyNumberFormat="1"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3" borderId="1" xfId="0" applyFont="1" applyFill="1" applyBorder="1" applyAlignment="1">
      <alignment vertical="center" wrapText="1"/>
    </xf>
    <xf numFmtId="165" fontId="5" fillId="3" borderId="1" xfId="1" applyNumberFormat="1" applyFont="1" applyFill="1" applyBorder="1" applyAlignment="1">
      <alignment horizontal="right"/>
    </xf>
    <xf numFmtId="0" fontId="5" fillId="3" borderId="1" xfId="0" applyFont="1" applyFill="1" applyBorder="1" applyAlignment="1">
      <alignment vertical="center"/>
    </xf>
    <xf numFmtId="0" fontId="3" fillId="4" borderId="1" xfId="0" applyFont="1" applyFill="1" applyBorder="1" applyAlignment="1">
      <alignment horizontal="center"/>
    </xf>
    <xf numFmtId="0" fontId="0" fillId="3" borderId="1" xfId="0" applyFill="1" applyBorder="1" applyAlignment="1">
      <alignment horizontal="center"/>
    </xf>
    <xf numFmtId="14" fontId="0" fillId="3" borderId="0" xfId="0" applyNumberFormat="1" applyFill="1"/>
    <xf numFmtId="14" fontId="0" fillId="3" borderId="1" xfId="0" applyNumberFormat="1" applyFill="1" applyBorder="1"/>
    <xf numFmtId="0" fontId="5" fillId="3" borderId="1" xfId="1" applyNumberFormat="1" applyFont="1" applyFill="1" applyBorder="1"/>
    <xf numFmtId="0" fontId="6" fillId="3" borderId="1" xfId="0" applyFont="1" applyFill="1" applyBorder="1"/>
    <xf numFmtId="14" fontId="0" fillId="3" borderId="5" xfId="0" applyNumberFormat="1" applyFill="1" applyBorder="1"/>
    <xf numFmtId="0" fontId="5" fillId="3" borderId="5" xfId="1" applyNumberFormat="1" applyFont="1" applyFill="1" applyBorder="1"/>
    <xf numFmtId="49" fontId="5" fillId="3" borderId="1" xfId="1" applyNumberFormat="1" applyFont="1" applyFill="1" applyBorder="1"/>
    <xf numFmtId="49" fontId="5" fillId="3" borderId="5" xfId="1" applyNumberFormat="1" applyFont="1" applyFill="1" applyBorder="1"/>
    <xf numFmtId="0" fontId="0" fillId="3" borderId="1" xfId="0" applyFill="1" applyBorder="1" applyAlignment="1">
      <alignment horizontal="center" vertical="center"/>
    </xf>
    <xf numFmtId="164" fontId="5" fillId="3" borderId="1" xfId="1" quotePrefix="1" applyNumberFormat="1" applyFont="1" applyFill="1" applyBorder="1"/>
    <xf numFmtId="164" fontId="5" fillId="5" borderId="1" xfId="1" applyNumberFormat="1" applyFont="1" applyFill="1" applyBorder="1"/>
    <xf numFmtId="165" fontId="5" fillId="3" borderId="1" xfId="1" quotePrefix="1" applyNumberFormat="1" applyFont="1" applyFill="1" applyBorder="1"/>
    <xf numFmtId="49" fontId="5" fillId="3" borderId="1" xfId="1" quotePrefix="1" applyNumberFormat="1" applyFont="1" applyFill="1" applyBorder="1"/>
    <xf numFmtId="0" fontId="5" fillId="3" borderId="0" xfId="0" applyFont="1" applyFill="1"/>
    <xf numFmtId="0" fontId="12" fillId="3" borderId="0" xfId="0" applyFont="1" applyFill="1"/>
    <xf numFmtId="43" fontId="5" fillId="3" borderId="1" xfId="1" quotePrefix="1" applyFont="1" applyFill="1" applyBorder="1"/>
    <xf numFmtId="165" fontId="5" fillId="3" borderId="5" xfId="1" quotePrefix="1" applyNumberFormat="1" applyFont="1" applyFill="1" applyBorder="1"/>
    <xf numFmtId="0" fontId="5" fillId="3" borderId="1" xfId="0" applyFont="1" applyFill="1" applyBorder="1" applyAlignment="1">
      <alignment horizontal="center" vertical="center"/>
    </xf>
  </cellXfs>
  <cellStyles count="2">
    <cellStyle name="Comma" xfId="1" builtinId="3"/>
    <cellStyle name="Normal" xfId="0" builtinId="0"/>
  </cellStyles>
  <dxfs count="33">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gdalenan\Box\Transactions\Civica%20System\Cash%20Management%20Module\UAT\Theatre%20Returns%20-%20System%20Transaction%20copy%20paste%20template.xlsm" TargetMode="External"/><Relationship Id="rId1" Type="http://schemas.openxmlformats.org/officeDocument/2006/relationships/externalLinkPath" Target="/Users/magdalenan/Box/Transactions/Civica%20System/Cash%20Management%20Module/UAT/Theatre%20Returns%20-%20System%20Transaction%20copy%20paste%20templat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gdalenan\Box\Transactions\Civica%20System\Cash%20Management%20Module\UAT\Theatre%20Returns%20-%20System%20Transaction%20copy%20paste%20template.xlsm" TargetMode="External"/><Relationship Id="rId1" Type="http://schemas.openxmlformats.org/officeDocument/2006/relationships/externalLinkPath" Target="https://surreyheath365-my.sharepoint.com/Users/magdalenan/Box/Transactions/Civica%20System/Cash%20Management%20Module/UAT/Theatre%20Returns%20-%20System%20Transaction%20copy%20paste%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 Tran Template"/>
      <sheetName val="44_20230514"/>
      <sheetName val="Sys_tran_44"/>
      <sheetName val="45_20230515"/>
      <sheetName val="Sys_tran_4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 Tran Template"/>
      <sheetName val="44_20230514"/>
      <sheetName val="Sys_tran_44"/>
      <sheetName val="45_20230515"/>
      <sheetName val="Sys_tran_45"/>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ichelle Smith" id="{CD16805B-3DA6-4C0F-954A-B4EB32EA4647}" userId="S::Michelle.Smith@surreyheath.gov.uk::9e0f5197-f150-4ff2-86e3-4ae48864f37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0" dT="2025-02-03T10:15:26.74" personId="{CD16805B-3DA6-4C0F-954A-B4EB32EA4647}" id="{EE28B235-5905-4852-A816-762A4FA41095}">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14" dT="2025-02-03T10:15:26.74" personId="{CD16805B-3DA6-4C0F-954A-B4EB32EA4647}" id="{CE9C94A9-CDD4-4F43-B4CD-15688E896E0B}">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5" dT="2025-02-03T10:15:26.74" personId="{CD16805B-3DA6-4C0F-954A-B4EB32EA4647}" id="{22102A12-F639-4B3B-9874-1033268A398A}">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25-02-03T10:15:26.74" personId="{CD16805B-3DA6-4C0F-954A-B4EB32EA4647}" id="{19D2798E-0675-4D9F-92AA-F6B2FF29A72A}">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13" dT="2025-02-03T10:15:26.74" personId="{CD16805B-3DA6-4C0F-954A-B4EB32EA4647}" id="{A49DF68C-5114-472C-A86D-88361C23A7BA}">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10" dT="2025-02-03T10:15:26.74" personId="{CD16805B-3DA6-4C0F-954A-B4EB32EA4647}" id="{E37C832B-D9FD-4F6A-8A2E-A290C22F6D4D}">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11" dT="2025-02-03T10:15:26.74" personId="{CD16805B-3DA6-4C0F-954A-B4EB32EA4647}" id="{17114FE0-1C97-4A17-9790-786B084CDB6C}">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20" dT="2025-02-03T10:15:26.74" personId="{CD16805B-3DA6-4C0F-954A-B4EB32EA4647}" id="{F9F04263-0172-42FD-BF2D-05ED5629E283}">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23" dT="2025-02-03T10:15:26.74" personId="{CD16805B-3DA6-4C0F-954A-B4EB32EA4647}" id="{8FEF63E4-5338-4C8A-BC76-BA1D4177B7FB}">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6" dT="2025-02-03T10:15:26.74" personId="{CD16805B-3DA6-4C0F-954A-B4EB32EA4647}" id="{B0F68CFD-0B80-4B71-9643-8138DD80A228}">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E4EFA-A389-4D21-A49F-B1B8BE93A1D2}">
  <dimension ref="A1:H30"/>
  <sheetViews>
    <sheetView tabSelected="1" zoomScale="70" zoomScaleNormal="70" workbookViewId="0">
      <selection activeCell="B11" sqref="B1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2" t="s">
        <v>52</v>
      </c>
    </row>
    <row r="3" spans="1:8" ht="15.75" x14ac:dyDescent="0.25">
      <c r="A3" s="23" t="s">
        <v>3</v>
      </c>
      <c r="B3" s="37" t="s">
        <v>48</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38">
        <v>46032</v>
      </c>
      <c r="B6" s="39" t="s">
        <v>49</v>
      </c>
      <c r="C6" s="20">
        <v>9</v>
      </c>
      <c r="D6" s="9">
        <v>36</v>
      </c>
      <c r="E6" s="12" t="s">
        <v>50</v>
      </c>
      <c r="F6" s="10" t="s">
        <v>20</v>
      </c>
      <c r="G6" s="11" t="str">
        <f>$B$2</f>
        <v>Comms</v>
      </c>
      <c r="H6" s="40" t="s">
        <v>51</v>
      </c>
    </row>
    <row r="7" spans="1:8" s="6" customFormat="1" ht="15.75" x14ac:dyDescent="0.25">
      <c r="A7" s="13">
        <v>46035</v>
      </c>
      <c r="B7" s="39" t="s">
        <v>49</v>
      </c>
      <c r="C7" s="20">
        <v>9</v>
      </c>
      <c r="D7" s="15">
        <v>40</v>
      </c>
      <c r="E7" s="12" t="s">
        <v>50</v>
      </c>
      <c r="F7" s="10" t="s">
        <v>20</v>
      </c>
      <c r="G7" s="11" t="str">
        <f t="shared" ref="G7:G25" si="0">$B$2</f>
        <v>Comms</v>
      </c>
      <c r="H7" s="40" t="s">
        <v>51</v>
      </c>
    </row>
    <row r="8" spans="1:8" s="6" customFormat="1" ht="15.75" x14ac:dyDescent="0.25">
      <c r="A8" s="41">
        <v>46038</v>
      </c>
      <c r="B8" s="42" t="s">
        <v>49</v>
      </c>
      <c r="C8" s="20">
        <v>9</v>
      </c>
      <c r="D8" s="15">
        <v>33.75</v>
      </c>
      <c r="E8" s="12" t="s">
        <v>50</v>
      </c>
      <c r="F8" s="10" t="s">
        <v>20</v>
      </c>
      <c r="G8" s="11" t="str">
        <f t="shared" si="0"/>
        <v>Comms</v>
      </c>
      <c r="H8" s="40" t="s">
        <v>51</v>
      </c>
    </row>
    <row r="9" spans="1:8" s="6" customFormat="1" ht="15.75" x14ac:dyDescent="0.25">
      <c r="A9" s="41">
        <v>46039</v>
      </c>
      <c r="B9" s="42" t="s">
        <v>49</v>
      </c>
      <c r="C9" s="20">
        <v>9</v>
      </c>
      <c r="D9" s="15">
        <v>13.75</v>
      </c>
      <c r="E9" s="12" t="s">
        <v>50</v>
      </c>
      <c r="F9" s="10" t="s">
        <v>20</v>
      </c>
      <c r="G9" s="11" t="str">
        <f t="shared" si="0"/>
        <v>Comms</v>
      </c>
      <c r="H9" s="40" t="s">
        <v>51</v>
      </c>
    </row>
    <row r="10" spans="1:8" s="6" customFormat="1" ht="15.75" x14ac:dyDescent="0.25">
      <c r="A10" s="41">
        <v>46042</v>
      </c>
      <c r="B10" s="42" t="s">
        <v>49</v>
      </c>
      <c r="C10" s="20">
        <v>9</v>
      </c>
      <c r="D10" s="15">
        <v>32.86</v>
      </c>
      <c r="E10" s="12" t="s">
        <v>50</v>
      </c>
      <c r="F10" s="10" t="s">
        <v>20</v>
      </c>
      <c r="G10" s="11" t="str">
        <f t="shared" si="0"/>
        <v>Comms</v>
      </c>
      <c r="H10" s="40" t="s">
        <v>51</v>
      </c>
    </row>
    <row r="11" spans="1:8" s="6" customFormat="1" ht="15.75" x14ac:dyDescent="0.25">
      <c r="A11" s="41">
        <v>46043</v>
      </c>
      <c r="B11" s="42" t="s">
        <v>49</v>
      </c>
      <c r="C11" s="20">
        <v>9</v>
      </c>
      <c r="D11" s="15">
        <v>13.53</v>
      </c>
      <c r="E11" s="12" t="s">
        <v>50</v>
      </c>
      <c r="F11" s="10" t="s">
        <v>20</v>
      </c>
      <c r="G11" s="11" t="str">
        <f t="shared" si="0"/>
        <v>Comms</v>
      </c>
      <c r="H11" s="40" t="s">
        <v>51</v>
      </c>
    </row>
    <row r="12" spans="1:8" s="6" customFormat="1" ht="15.75" x14ac:dyDescent="0.25">
      <c r="A12" s="41">
        <v>46044</v>
      </c>
      <c r="B12" s="42" t="s">
        <v>49</v>
      </c>
      <c r="C12" s="20">
        <v>9</v>
      </c>
      <c r="D12" s="15">
        <v>38.36</v>
      </c>
      <c r="E12" s="12" t="s">
        <v>50</v>
      </c>
      <c r="F12" s="10" t="s">
        <v>20</v>
      </c>
      <c r="G12" s="11" t="str">
        <f t="shared" si="0"/>
        <v>Comms</v>
      </c>
      <c r="H12" s="40" t="s">
        <v>51</v>
      </c>
    </row>
    <row r="13" spans="1:8" s="6" customFormat="1" ht="15.75" x14ac:dyDescent="0.25">
      <c r="A13" s="41">
        <v>46044</v>
      </c>
      <c r="B13" s="42" t="s">
        <v>49</v>
      </c>
      <c r="C13" s="20">
        <v>9</v>
      </c>
      <c r="D13" s="15">
        <v>48</v>
      </c>
      <c r="E13" s="12" t="s">
        <v>50</v>
      </c>
      <c r="F13" s="10" t="s">
        <v>20</v>
      </c>
      <c r="G13" s="11" t="str">
        <f t="shared" si="0"/>
        <v>Comms</v>
      </c>
      <c r="H13" s="40" t="s">
        <v>51</v>
      </c>
    </row>
    <row r="14" spans="1:8" s="6" customFormat="1" ht="15.75" x14ac:dyDescent="0.25">
      <c r="A14" s="41">
        <v>46044</v>
      </c>
      <c r="B14" s="42" t="s">
        <v>49</v>
      </c>
      <c r="C14" s="20">
        <v>9</v>
      </c>
      <c r="D14" s="15">
        <v>5.64</v>
      </c>
      <c r="E14" s="12" t="s">
        <v>50</v>
      </c>
      <c r="F14" s="10" t="s">
        <v>20</v>
      </c>
      <c r="G14" s="11" t="str">
        <f t="shared" si="0"/>
        <v>Comms</v>
      </c>
      <c r="H14" s="40" t="s">
        <v>51</v>
      </c>
    </row>
    <row r="15" spans="1:8" s="6" customFormat="1" ht="15.75" x14ac:dyDescent="0.25">
      <c r="A15" s="41">
        <v>46044</v>
      </c>
      <c r="B15" s="42" t="s">
        <v>49</v>
      </c>
      <c r="C15" s="20">
        <v>9</v>
      </c>
      <c r="D15" s="15">
        <v>31.82</v>
      </c>
      <c r="E15" s="12" t="s">
        <v>50</v>
      </c>
      <c r="F15" s="10" t="s">
        <v>20</v>
      </c>
      <c r="G15" s="11" t="str">
        <f t="shared" si="0"/>
        <v>Comms</v>
      </c>
      <c r="H15" s="40" t="s">
        <v>51</v>
      </c>
    </row>
    <row r="16" spans="1:8" s="6" customFormat="1" ht="15.75" x14ac:dyDescent="0.25">
      <c r="A16" s="41">
        <v>46045</v>
      </c>
      <c r="B16" s="42" t="s">
        <v>49</v>
      </c>
      <c r="C16" s="20">
        <v>9</v>
      </c>
      <c r="D16" s="15">
        <v>63</v>
      </c>
      <c r="E16" s="12" t="s">
        <v>50</v>
      </c>
      <c r="F16" s="10" t="s">
        <v>20</v>
      </c>
      <c r="G16" s="11" t="str">
        <f t="shared" si="0"/>
        <v>Comms</v>
      </c>
      <c r="H16" s="40" t="s">
        <v>51</v>
      </c>
    </row>
    <row r="17" spans="1:8" s="6" customFormat="1" ht="15.75" x14ac:dyDescent="0.25">
      <c r="A17" s="41">
        <v>46045</v>
      </c>
      <c r="B17" s="42" t="s">
        <v>49</v>
      </c>
      <c r="C17" s="20">
        <v>9</v>
      </c>
      <c r="D17" s="15">
        <v>58</v>
      </c>
      <c r="E17" s="12" t="s">
        <v>50</v>
      </c>
      <c r="F17" s="10" t="s">
        <v>20</v>
      </c>
      <c r="G17" s="11" t="str">
        <f t="shared" si="0"/>
        <v>Comms</v>
      </c>
      <c r="H17" s="40" t="s">
        <v>51</v>
      </c>
    </row>
    <row r="18" spans="1:8" s="6" customFormat="1" ht="15.75" x14ac:dyDescent="0.25">
      <c r="A18" s="41">
        <v>46045</v>
      </c>
      <c r="B18" s="42" t="s">
        <v>49</v>
      </c>
      <c r="C18" s="20">
        <v>9</v>
      </c>
      <c r="D18" s="15">
        <v>53</v>
      </c>
      <c r="E18" s="12" t="s">
        <v>50</v>
      </c>
      <c r="F18" s="10" t="s">
        <v>20</v>
      </c>
      <c r="G18" s="11" t="str">
        <f t="shared" si="0"/>
        <v>Comms</v>
      </c>
      <c r="H18" s="40" t="s">
        <v>51</v>
      </c>
    </row>
    <row r="19" spans="1:8" s="6" customFormat="1" ht="15.75" x14ac:dyDescent="0.25">
      <c r="A19" s="41">
        <v>46046</v>
      </c>
      <c r="B19" s="42" t="s">
        <v>49</v>
      </c>
      <c r="C19" s="20">
        <v>9</v>
      </c>
      <c r="D19" s="15">
        <v>68</v>
      </c>
      <c r="E19" s="12" t="s">
        <v>50</v>
      </c>
      <c r="F19" s="10" t="s">
        <v>20</v>
      </c>
      <c r="G19" s="11" t="str">
        <f t="shared" si="0"/>
        <v>Comms</v>
      </c>
      <c r="H19" s="40" t="s">
        <v>51</v>
      </c>
    </row>
    <row r="20" spans="1:8" s="6" customFormat="1" ht="15.75" x14ac:dyDescent="0.25">
      <c r="A20" s="41">
        <v>46046</v>
      </c>
      <c r="B20" s="42" t="s">
        <v>49</v>
      </c>
      <c r="C20" s="20">
        <v>9</v>
      </c>
      <c r="D20" s="15">
        <v>80</v>
      </c>
      <c r="E20" s="12" t="s">
        <v>50</v>
      </c>
      <c r="F20" s="10" t="s">
        <v>20</v>
      </c>
      <c r="G20" s="11" t="str">
        <f t="shared" si="0"/>
        <v>Comms</v>
      </c>
      <c r="H20" s="40" t="s">
        <v>51</v>
      </c>
    </row>
    <row r="21" spans="1:8" s="6" customFormat="1" ht="15.75" x14ac:dyDescent="0.25">
      <c r="A21" s="41">
        <v>46046</v>
      </c>
      <c r="B21" s="42" t="s">
        <v>49</v>
      </c>
      <c r="C21" s="20">
        <v>9</v>
      </c>
      <c r="D21" s="15">
        <v>74</v>
      </c>
      <c r="E21" s="12" t="s">
        <v>50</v>
      </c>
      <c r="F21" s="10" t="s">
        <v>20</v>
      </c>
      <c r="G21" s="11" t="str">
        <f t="shared" si="0"/>
        <v>Comms</v>
      </c>
      <c r="H21" s="40" t="s">
        <v>51</v>
      </c>
    </row>
    <row r="22" spans="1:8" s="6" customFormat="1" ht="15.75" x14ac:dyDescent="0.25">
      <c r="A22" s="41">
        <v>46047</v>
      </c>
      <c r="B22" s="42" t="s">
        <v>49</v>
      </c>
      <c r="C22" s="20">
        <v>9</v>
      </c>
      <c r="D22" s="15">
        <v>86</v>
      </c>
      <c r="E22" s="12" t="s">
        <v>50</v>
      </c>
      <c r="F22" s="10" t="s">
        <v>20</v>
      </c>
      <c r="G22" s="11" t="str">
        <f t="shared" si="0"/>
        <v>Comms</v>
      </c>
      <c r="H22" s="40" t="s">
        <v>51</v>
      </c>
    </row>
    <row r="23" spans="1:8" s="6" customFormat="1" ht="15.75" x14ac:dyDescent="0.25">
      <c r="A23" s="41">
        <v>46047</v>
      </c>
      <c r="B23" s="42" t="s">
        <v>49</v>
      </c>
      <c r="C23" s="20">
        <v>9</v>
      </c>
      <c r="D23" s="15">
        <v>92</v>
      </c>
      <c r="E23" s="12" t="s">
        <v>50</v>
      </c>
      <c r="F23" s="10" t="s">
        <v>20</v>
      </c>
      <c r="G23" s="11" t="str">
        <f t="shared" si="0"/>
        <v>Comms</v>
      </c>
      <c r="H23" s="40" t="s">
        <v>51</v>
      </c>
    </row>
    <row r="24" spans="1:8" s="6" customFormat="1" ht="15.75" x14ac:dyDescent="0.25">
      <c r="A24" s="41">
        <v>46048</v>
      </c>
      <c r="B24" s="42" t="s">
        <v>49</v>
      </c>
      <c r="C24" s="20">
        <v>9</v>
      </c>
      <c r="D24" s="15">
        <v>99</v>
      </c>
      <c r="E24" s="12" t="s">
        <v>50</v>
      </c>
      <c r="F24" s="10" t="s">
        <v>20</v>
      </c>
      <c r="G24" s="11" t="str">
        <f t="shared" si="0"/>
        <v>Comms</v>
      </c>
      <c r="H24" s="40" t="s">
        <v>51</v>
      </c>
    </row>
    <row r="25" spans="1:8" s="6" customFormat="1" ht="16.5" thickBot="1" x14ac:dyDescent="0.3">
      <c r="A25" s="41">
        <v>46052</v>
      </c>
      <c r="B25" s="42" t="s">
        <v>49</v>
      </c>
      <c r="C25" s="20">
        <v>9</v>
      </c>
      <c r="D25" s="15">
        <v>50.68</v>
      </c>
      <c r="E25" s="12" t="s">
        <v>50</v>
      </c>
      <c r="F25" s="10" t="s">
        <v>20</v>
      </c>
      <c r="G25" s="11" t="str">
        <f t="shared" si="0"/>
        <v>Comms</v>
      </c>
      <c r="H25" s="40" t="s">
        <v>51</v>
      </c>
    </row>
    <row r="26" spans="1:8" ht="24" thickBot="1" x14ac:dyDescent="0.4">
      <c r="A26" s="16" t="s">
        <v>21</v>
      </c>
      <c r="B26" s="17"/>
      <c r="C26" s="17"/>
      <c r="D26" s="18">
        <f>SUM(D6:D25)</f>
        <v>1017.39</v>
      </c>
    </row>
    <row r="27" spans="1:8" ht="15.75" thickBot="1" x14ac:dyDescent="0.3"/>
    <row r="28" spans="1:8" ht="24" thickBot="1" x14ac:dyDescent="0.4">
      <c r="A28" s="26" t="s">
        <v>22</v>
      </c>
      <c r="B28" s="17" t="s">
        <v>23</v>
      </c>
      <c r="C28" s="17"/>
      <c r="D28" s="19">
        <v>1017.39</v>
      </c>
    </row>
    <row r="29" spans="1:8" ht="15.75" thickBot="1" x14ac:dyDescent="0.3"/>
    <row r="30" spans="1:8" ht="24" thickBot="1" x14ac:dyDescent="0.4">
      <c r="A30" s="16" t="s">
        <v>24</v>
      </c>
      <c r="B30" s="17" t="s">
        <v>25</v>
      </c>
      <c r="C30" s="17"/>
      <c r="D30" s="18">
        <f>D26-D28</f>
        <v>0</v>
      </c>
    </row>
  </sheetData>
  <mergeCells count="1">
    <mergeCell ref="A1:B1"/>
  </mergeCells>
  <conditionalFormatting sqref="D30">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DD34E64E-18CE-4586-8F3A-9E9A2C38A611}">
      <formula1>28</formula1>
    </dataValidation>
  </dataValidations>
  <pageMargins left="0.7" right="0.7" top="0.75" bottom="0.75" header="0.3" footer="0.3"/>
  <pageSetup fitToWidth="0"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9FD1E-103A-45C2-988A-0FD4F912E5BB}">
  <dimension ref="A1:H26"/>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2" t="s">
        <v>77</v>
      </c>
    </row>
    <row r="3" spans="1:8" ht="15.75" x14ac:dyDescent="0.25">
      <c r="A3" s="23" t="s">
        <v>3</v>
      </c>
      <c r="B3" s="24" t="s">
        <v>29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46033</v>
      </c>
      <c r="B6" s="39" t="s">
        <v>53</v>
      </c>
      <c r="C6" s="20">
        <v>9</v>
      </c>
      <c r="D6" s="9">
        <v>-278.08999999999997</v>
      </c>
      <c r="E6" s="12" t="s">
        <v>54</v>
      </c>
      <c r="F6" s="10" t="s">
        <v>20</v>
      </c>
      <c r="G6" s="11" t="str">
        <f>$B$2</f>
        <v>Theatre</v>
      </c>
      <c r="H6" s="12" t="s">
        <v>55</v>
      </c>
    </row>
    <row r="7" spans="1:8" s="6" customFormat="1" ht="15.75" x14ac:dyDescent="0.25">
      <c r="A7" s="7">
        <v>46043</v>
      </c>
      <c r="B7" s="39" t="s">
        <v>56</v>
      </c>
      <c r="C7" s="20" t="s">
        <v>19</v>
      </c>
      <c r="D7" s="9">
        <v>-119.98</v>
      </c>
      <c r="E7" s="12" t="s">
        <v>57</v>
      </c>
      <c r="F7" s="10" t="s">
        <v>20</v>
      </c>
      <c r="G7" s="11" t="str">
        <f t="shared" ref="G7:G21" si="0">$B$2</f>
        <v>Theatre</v>
      </c>
      <c r="H7" s="12" t="s">
        <v>58</v>
      </c>
    </row>
    <row r="8" spans="1:8" s="6" customFormat="1" ht="15.75" x14ac:dyDescent="0.25">
      <c r="A8" s="7">
        <v>46045</v>
      </c>
      <c r="B8" s="39" t="s">
        <v>56</v>
      </c>
      <c r="C8" s="20" t="s">
        <v>19</v>
      </c>
      <c r="D8" s="9">
        <v>-5</v>
      </c>
      <c r="E8" s="12" t="s">
        <v>59</v>
      </c>
      <c r="F8" s="10" t="s">
        <v>20</v>
      </c>
      <c r="G8" s="11" t="str">
        <f t="shared" si="0"/>
        <v>Theatre</v>
      </c>
      <c r="H8" s="12" t="s">
        <v>60</v>
      </c>
    </row>
    <row r="9" spans="1:8" s="6" customFormat="1" ht="15.75" x14ac:dyDescent="0.25">
      <c r="A9" s="7">
        <v>46045</v>
      </c>
      <c r="B9" s="39" t="s">
        <v>61</v>
      </c>
      <c r="C9" s="20" t="s">
        <v>19</v>
      </c>
      <c r="D9" s="9">
        <v>-645.84</v>
      </c>
      <c r="E9" s="12" t="s">
        <v>62</v>
      </c>
      <c r="F9" s="10" t="s">
        <v>20</v>
      </c>
      <c r="G9" s="11" t="str">
        <f t="shared" si="0"/>
        <v>Theatre</v>
      </c>
      <c r="H9" s="12" t="s">
        <v>63</v>
      </c>
    </row>
    <row r="10" spans="1:8" s="6" customFormat="1" ht="15.75" x14ac:dyDescent="0.25">
      <c r="A10" s="7">
        <v>46048</v>
      </c>
      <c r="B10" s="39" t="s">
        <v>64</v>
      </c>
      <c r="C10" s="20">
        <v>9</v>
      </c>
      <c r="D10" s="9">
        <v>-16</v>
      </c>
      <c r="E10" s="12" t="s">
        <v>65</v>
      </c>
      <c r="F10" s="10" t="s">
        <v>20</v>
      </c>
      <c r="G10" s="11" t="str">
        <f t="shared" si="0"/>
        <v>Theatre</v>
      </c>
      <c r="H10" s="12" t="s">
        <v>66</v>
      </c>
    </row>
    <row r="11" spans="1:8" s="6" customFormat="1" ht="15.75" x14ac:dyDescent="0.25">
      <c r="A11" s="7">
        <v>46051</v>
      </c>
      <c r="B11" s="39" t="s">
        <v>53</v>
      </c>
      <c r="C11" s="20">
        <v>9</v>
      </c>
      <c r="D11" s="9">
        <v>-284</v>
      </c>
      <c r="E11" s="12" t="s">
        <v>54</v>
      </c>
      <c r="F11" s="10" t="s">
        <v>20</v>
      </c>
      <c r="G11" s="11" t="str">
        <f t="shared" si="0"/>
        <v>Theatre</v>
      </c>
      <c r="H11" s="12" t="s">
        <v>55</v>
      </c>
    </row>
    <row r="12" spans="1:8" s="6" customFormat="1" ht="15.75" x14ac:dyDescent="0.25">
      <c r="A12" s="7">
        <v>46056</v>
      </c>
      <c r="B12" s="39" t="s">
        <v>67</v>
      </c>
      <c r="C12" s="20">
        <v>9</v>
      </c>
      <c r="D12" s="9">
        <v>-83.26</v>
      </c>
      <c r="E12" s="12" t="s">
        <v>68</v>
      </c>
      <c r="F12" s="10" t="s">
        <v>20</v>
      </c>
      <c r="G12" s="11" t="str">
        <f t="shared" si="0"/>
        <v>Theatre</v>
      </c>
      <c r="H12" s="12" t="s">
        <v>69</v>
      </c>
    </row>
    <row r="13" spans="1:8" s="6" customFormat="1" ht="15.75" x14ac:dyDescent="0.25">
      <c r="A13" s="7">
        <v>46057</v>
      </c>
      <c r="B13" s="39" t="s">
        <v>53</v>
      </c>
      <c r="C13" s="20">
        <v>9</v>
      </c>
      <c r="D13" s="9">
        <v>-75</v>
      </c>
      <c r="E13" s="12" t="s">
        <v>70</v>
      </c>
      <c r="F13" s="10" t="s">
        <v>20</v>
      </c>
      <c r="G13" s="11" t="str">
        <f t="shared" si="0"/>
        <v>Theatre</v>
      </c>
      <c r="H13" s="12" t="s">
        <v>71</v>
      </c>
    </row>
    <row r="14" spans="1:8" s="6" customFormat="1" ht="15.75" x14ac:dyDescent="0.25">
      <c r="A14" s="7">
        <v>46058</v>
      </c>
      <c r="B14" s="39" t="s">
        <v>53</v>
      </c>
      <c r="C14" s="20">
        <v>9</v>
      </c>
      <c r="D14" s="9">
        <v>-298</v>
      </c>
      <c r="E14" s="12" t="s">
        <v>54</v>
      </c>
      <c r="F14" s="10" t="s">
        <v>20</v>
      </c>
      <c r="G14" s="11" t="str">
        <f t="shared" si="0"/>
        <v>Theatre</v>
      </c>
      <c r="H14" s="12" t="s">
        <v>55</v>
      </c>
    </row>
    <row r="15" spans="1:8" s="6" customFormat="1" ht="15.75" x14ac:dyDescent="0.25">
      <c r="A15" s="7">
        <v>46062</v>
      </c>
      <c r="B15" s="39" t="s">
        <v>64</v>
      </c>
      <c r="C15" s="20">
        <v>9</v>
      </c>
      <c r="D15" s="9">
        <v>-204</v>
      </c>
      <c r="E15" s="12" t="s">
        <v>72</v>
      </c>
      <c r="F15" s="10" t="s">
        <v>20</v>
      </c>
      <c r="G15" s="11" t="str">
        <f t="shared" si="0"/>
        <v>Theatre</v>
      </c>
      <c r="H15" s="12" t="s">
        <v>73</v>
      </c>
    </row>
    <row r="16" spans="1:8" s="6" customFormat="1" ht="15.75" x14ac:dyDescent="0.25">
      <c r="A16" s="7">
        <v>46063</v>
      </c>
      <c r="B16" s="39" t="s">
        <v>53</v>
      </c>
      <c r="C16" s="20">
        <v>9</v>
      </c>
      <c r="D16" s="9">
        <v>-313</v>
      </c>
      <c r="E16" s="12" t="s">
        <v>54</v>
      </c>
      <c r="F16" s="10" t="s">
        <v>20</v>
      </c>
      <c r="G16" s="11" t="str">
        <f t="shared" si="0"/>
        <v>Theatre</v>
      </c>
      <c r="H16" s="12" t="s">
        <v>55</v>
      </c>
    </row>
    <row r="17" spans="1:8" s="6" customFormat="1" ht="15.75" x14ac:dyDescent="0.25">
      <c r="A17" s="7">
        <v>46063</v>
      </c>
      <c r="B17" s="39" t="s">
        <v>74</v>
      </c>
      <c r="C17" s="20" t="s">
        <v>19</v>
      </c>
      <c r="D17" s="9">
        <v>-42.54</v>
      </c>
      <c r="E17" s="12" t="s">
        <v>75</v>
      </c>
      <c r="F17" s="10" t="s">
        <v>20</v>
      </c>
      <c r="G17" s="11" t="str">
        <f t="shared" si="0"/>
        <v>Theatre</v>
      </c>
      <c r="H17" s="12" t="s">
        <v>76</v>
      </c>
    </row>
    <row r="18" spans="1:8" s="6" customFormat="1" ht="15.75" x14ac:dyDescent="0.25">
      <c r="A18" s="7"/>
      <c r="B18" s="39"/>
      <c r="C18" s="20"/>
      <c r="D18" s="9"/>
      <c r="E18" s="12"/>
      <c r="F18" s="10" t="s">
        <v>20</v>
      </c>
      <c r="G18" s="11" t="str">
        <f t="shared" si="0"/>
        <v>Theatre</v>
      </c>
      <c r="H18" s="12"/>
    </row>
    <row r="19" spans="1:8" s="6" customFormat="1" ht="15.75" x14ac:dyDescent="0.25">
      <c r="A19" s="7"/>
      <c r="B19" s="39"/>
      <c r="C19" s="20"/>
      <c r="D19" s="9"/>
      <c r="E19" s="12"/>
      <c r="F19" s="10" t="s">
        <v>20</v>
      </c>
      <c r="G19" s="11" t="str">
        <f t="shared" si="0"/>
        <v>Theatre</v>
      </c>
      <c r="H19" s="12"/>
    </row>
    <row r="20" spans="1:8" s="6" customFormat="1" ht="15.75" x14ac:dyDescent="0.25">
      <c r="A20" s="7"/>
      <c r="B20" s="39"/>
      <c r="C20" s="20"/>
      <c r="D20" s="9"/>
      <c r="E20" s="12"/>
      <c r="F20" s="10" t="s">
        <v>20</v>
      </c>
      <c r="G20" s="11" t="str">
        <f t="shared" si="0"/>
        <v>Theatre</v>
      </c>
      <c r="H20" s="12"/>
    </row>
    <row r="21" spans="1:8" s="6" customFormat="1" ht="16.5" thickBot="1" x14ac:dyDescent="0.3">
      <c r="A21" s="7"/>
      <c r="B21" s="39"/>
      <c r="C21" s="20"/>
      <c r="D21" s="9"/>
      <c r="E21" s="12"/>
      <c r="F21" s="10" t="s">
        <v>20</v>
      </c>
      <c r="G21" s="11" t="str">
        <f t="shared" si="0"/>
        <v>Theatre</v>
      </c>
      <c r="H21" s="12"/>
    </row>
    <row r="22" spans="1:8" ht="24" thickBot="1" x14ac:dyDescent="0.4">
      <c r="A22" s="16" t="s">
        <v>21</v>
      </c>
      <c r="B22" s="17"/>
      <c r="C22" s="17"/>
      <c r="D22" s="18">
        <f>SUM(D6:D21)</f>
        <v>-2364.71</v>
      </c>
    </row>
    <row r="23" spans="1:8" ht="15.75" thickBot="1" x14ac:dyDescent="0.3"/>
    <row r="24" spans="1:8" ht="24" thickBot="1" x14ac:dyDescent="0.4">
      <c r="A24" s="26" t="s">
        <v>22</v>
      </c>
      <c r="B24" s="17" t="s">
        <v>23</v>
      </c>
      <c r="C24" s="17"/>
      <c r="D24" s="19">
        <v>-2364.71</v>
      </c>
    </row>
    <row r="25" spans="1:8" ht="15.75" thickBot="1" x14ac:dyDescent="0.3"/>
    <row r="26" spans="1:8" ht="24" thickBot="1" x14ac:dyDescent="0.4">
      <c r="A26" s="16" t="s">
        <v>24</v>
      </c>
      <c r="B26" s="17" t="s">
        <v>25</v>
      </c>
      <c r="C26" s="17"/>
      <c r="D26" s="18">
        <f>D22-D24</f>
        <v>0</v>
      </c>
    </row>
  </sheetData>
  <mergeCells count="1">
    <mergeCell ref="A1:B1"/>
  </mergeCells>
  <conditionalFormatting sqref="D26">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1048576" xr:uid="{320401A1-D0A1-461E-A16C-AF2E2C43BA61}">
      <formula1>28</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4F8C3-B560-46A9-859E-FE434F80BD51}">
  <dimension ref="A1:H14"/>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2" t="s">
        <v>77</v>
      </c>
    </row>
    <row r="3" spans="1:8" ht="15.75" x14ac:dyDescent="0.25">
      <c r="A3" s="23" t="s">
        <v>3</v>
      </c>
      <c r="B3" s="24" t="s">
        <v>29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46048</v>
      </c>
      <c r="B6" s="39" t="s">
        <v>74</v>
      </c>
      <c r="C6" s="20" t="s">
        <v>19</v>
      </c>
      <c r="D6" s="9">
        <v>-88.2</v>
      </c>
      <c r="E6" s="12" t="s">
        <v>85</v>
      </c>
      <c r="F6" s="10" t="s">
        <v>20</v>
      </c>
      <c r="G6" s="11" t="str">
        <f t="shared" ref="G6:G9" si="0">$B$2</f>
        <v>Theatre</v>
      </c>
      <c r="H6" s="12" t="s">
        <v>86</v>
      </c>
    </row>
    <row r="7" spans="1:8" s="6" customFormat="1" ht="15.75" x14ac:dyDescent="0.25">
      <c r="A7" s="7">
        <v>46050</v>
      </c>
      <c r="B7" s="39" t="s">
        <v>87</v>
      </c>
      <c r="C7" s="20" t="s">
        <v>19</v>
      </c>
      <c r="D7" s="9">
        <v>-79</v>
      </c>
      <c r="E7" s="12" t="s">
        <v>88</v>
      </c>
      <c r="F7" s="10" t="s">
        <v>20</v>
      </c>
      <c r="G7" s="11" t="str">
        <f t="shared" si="0"/>
        <v>Theatre</v>
      </c>
      <c r="H7" s="12" t="s">
        <v>89</v>
      </c>
    </row>
    <row r="8" spans="1:8" s="6" customFormat="1" ht="15.75" x14ac:dyDescent="0.25">
      <c r="A8" s="7">
        <v>46054</v>
      </c>
      <c r="B8" s="8" t="s">
        <v>90</v>
      </c>
      <c r="C8" s="20">
        <v>9</v>
      </c>
      <c r="D8" s="9">
        <v>-21.99</v>
      </c>
      <c r="E8" s="12" t="s">
        <v>91</v>
      </c>
      <c r="F8" s="10" t="s">
        <v>20</v>
      </c>
      <c r="G8" s="11" t="str">
        <f t="shared" si="0"/>
        <v>Theatre</v>
      </c>
      <c r="H8" s="12" t="s">
        <v>92</v>
      </c>
    </row>
    <row r="9" spans="1:8" s="6" customFormat="1" ht="16.5" thickBot="1" x14ac:dyDescent="0.3">
      <c r="A9" s="13"/>
      <c r="B9" s="14"/>
      <c r="C9" s="20"/>
      <c r="D9" s="15"/>
      <c r="E9" s="12"/>
      <c r="F9" s="10" t="s">
        <v>20</v>
      </c>
      <c r="G9" s="11" t="str">
        <f t="shared" si="0"/>
        <v>Theatre</v>
      </c>
      <c r="H9" s="12"/>
    </row>
    <row r="10" spans="1:8" ht="24" thickBot="1" x14ac:dyDescent="0.4">
      <c r="A10" s="16" t="s">
        <v>21</v>
      </c>
      <c r="B10" s="17"/>
      <c r="C10" s="17"/>
      <c r="D10" s="18">
        <f>SUM(D6:D9)</f>
        <v>-189.19</v>
      </c>
    </row>
    <row r="11" spans="1:8" ht="15.75" thickBot="1" x14ac:dyDescent="0.3"/>
    <row r="12" spans="1:8" ht="24" thickBot="1" x14ac:dyDescent="0.4">
      <c r="A12" s="26" t="s">
        <v>22</v>
      </c>
      <c r="B12" s="17" t="s">
        <v>23</v>
      </c>
      <c r="C12" s="17"/>
      <c r="D12" s="19">
        <v>189.19</v>
      </c>
    </row>
    <row r="13" spans="1:8" ht="15.75" thickBot="1" x14ac:dyDescent="0.3"/>
    <row r="14" spans="1:8" ht="24" thickBot="1" x14ac:dyDescent="0.4">
      <c r="A14" s="16" t="s">
        <v>24</v>
      </c>
      <c r="B14" s="17" t="s">
        <v>25</v>
      </c>
      <c r="C14" s="17"/>
      <c r="D14" s="18">
        <v>0</v>
      </c>
    </row>
  </sheetData>
  <mergeCells count="1">
    <mergeCell ref="A1:B1"/>
  </mergeCells>
  <conditionalFormatting sqref="D14">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1B62D23C-7F15-49DD-BC9B-D5DF79384F0F}">
      <formula1>28</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3518-C54C-438A-9289-A3C7146756DB}">
  <dimension ref="A1:H25"/>
  <sheetViews>
    <sheetView workbookViewId="0">
      <selection activeCell="C20" sqref="C20"/>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31.42578125" bestFit="1" customWidth="1"/>
    <col min="6" max="6" width="20.85546875" customWidth="1"/>
    <col min="7" max="7" width="20.5703125" bestFit="1" customWidth="1"/>
    <col min="8" max="8" width="57.42578125" customWidth="1"/>
    <col min="9" max="9" width="12" bestFit="1" customWidth="1"/>
    <col min="10" max="10" width="11.570312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2" t="s">
        <v>144</v>
      </c>
    </row>
    <row r="3" spans="1:8" ht="15.75" x14ac:dyDescent="0.25">
      <c r="A3" s="23" t="s">
        <v>3</v>
      </c>
      <c r="B3" s="24" t="s">
        <v>103</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48" t="s">
        <v>104</v>
      </c>
      <c r="B6" s="49" t="s">
        <v>105</v>
      </c>
      <c r="C6" s="20">
        <v>9</v>
      </c>
      <c r="D6" s="9">
        <v>-15.99</v>
      </c>
      <c r="E6" s="40" t="s">
        <v>106</v>
      </c>
      <c r="F6" s="10" t="s">
        <v>20</v>
      </c>
      <c r="G6" s="11" t="str">
        <f>$B$2</f>
        <v>Facilities</v>
      </c>
      <c r="H6" s="40" t="s">
        <v>107</v>
      </c>
    </row>
    <row r="7" spans="1:8" s="6" customFormat="1" ht="15.75" x14ac:dyDescent="0.25">
      <c r="A7" s="48" t="s">
        <v>108</v>
      </c>
      <c r="B7" s="28" t="s">
        <v>105</v>
      </c>
      <c r="C7" s="20">
        <v>9</v>
      </c>
      <c r="D7" s="9">
        <v>-144.05000000000001</v>
      </c>
      <c r="E7" s="12" t="s">
        <v>109</v>
      </c>
      <c r="F7" s="10"/>
      <c r="G7" s="11"/>
      <c r="H7" s="12" t="s">
        <v>110</v>
      </c>
    </row>
    <row r="8" spans="1:8" s="6" customFormat="1" ht="15.75" x14ac:dyDescent="0.25">
      <c r="A8" s="48" t="s">
        <v>108</v>
      </c>
      <c r="B8" s="28" t="s">
        <v>105</v>
      </c>
      <c r="C8" s="20">
        <v>9</v>
      </c>
      <c r="D8" s="9">
        <v>-129.76</v>
      </c>
      <c r="E8" s="12" t="s">
        <v>109</v>
      </c>
      <c r="F8" s="10" t="s">
        <v>20</v>
      </c>
      <c r="G8" s="11" t="str">
        <f t="shared" ref="G8:G20" si="0">$B$2</f>
        <v>Facilities</v>
      </c>
      <c r="H8" s="40" t="s">
        <v>110</v>
      </c>
    </row>
    <row r="9" spans="1:8" s="6" customFormat="1" ht="15.75" x14ac:dyDescent="0.25">
      <c r="A9" s="48" t="s">
        <v>108</v>
      </c>
      <c r="B9" s="50" t="s">
        <v>105</v>
      </c>
      <c r="C9" s="20" t="s">
        <v>19</v>
      </c>
      <c r="D9" s="9">
        <v>-25.28</v>
      </c>
      <c r="E9" s="51" t="s">
        <v>111</v>
      </c>
      <c r="F9" s="10" t="s">
        <v>20</v>
      </c>
      <c r="G9" s="11" t="str">
        <f t="shared" si="0"/>
        <v>Facilities</v>
      </c>
      <c r="H9" s="12" t="s">
        <v>112</v>
      </c>
    </row>
    <row r="10" spans="1:8" s="6" customFormat="1" ht="15.75" x14ac:dyDescent="0.25">
      <c r="A10" s="48" t="s">
        <v>113</v>
      </c>
      <c r="B10" s="28" t="s">
        <v>105</v>
      </c>
      <c r="C10" s="20" t="s">
        <v>19</v>
      </c>
      <c r="D10" s="9">
        <v>-159.36000000000001</v>
      </c>
      <c r="E10" s="12" t="s">
        <v>114</v>
      </c>
      <c r="F10" s="10" t="s">
        <v>20</v>
      </c>
      <c r="G10" s="11" t="str">
        <f t="shared" si="0"/>
        <v>Facilities</v>
      </c>
      <c r="H10" s="12" t="s">
        <v>115</v>
      </c>
    </row>
    <row r="11" spans="1:8" s="6" customFormat="1" ht="15.75" x14ac:dyDescent="0.25">
      <c r="A11" s="48" t="s">
        <v>116</v>
      </c>
      <c r="B11" s="28" t="s">
        <v>61</v>
      </c>
      <c r="C11" s="20">
        <v>9</v>
      </c>
      <c r="D11" s="9">
        <v>-20</v>
      </c>
      <c r="E11" s="12" t="s">
        <v>117</v>
      </c>
      <c r="F11" s="10" t="s">
        <v>20</v>
      </c>
      <c r="G11" s="11" t="str">
        <f t="shared" si="0"/>
        <v>Facilities</v>
      </c>
      <c r="H11" s="12" t="s">
        <v>118</v>
      </c>
    </row>
    <row r="12" spans="1:8" s="6" customFormat="1" ht="15.75" x14ac:dyDescent="0.25">
      <c r="A12" s="48" t="s">
        <v>119</v>
      </c>
      <c r="B12" s="52" t="s">
        <v>105</v>
      </c>
      <c r="C12" s="20">
        <v>9</v>
      </c>
      <c r="D12" s="9">
        <v>-599.98</v>
      </c>
      <c r="E12" s="12" t="s">
        <v>120</v>
      </c>
      <c r="F12" s="10" t="s">
        <v>20</v>
      </c>
      <c r="G12" s="11" t="str">
        <f t="shared" si="0"/>
        <v>Facilities</v>
      </c>
      <c r="H12" s="12" t="s">
        <v>121</v>
      </c>
    </row>
    <row r="13" spans="1:8" s="6" customFormat="1" ht="15.75" x14ac:dyDescent="0.25">
      <c r="A13" s="48" t="s">
        <v>122</v>
      </c>
      <c r="B13" s="52" t="s">
        <v>105</v>
      </c>
      <c r="C13" s="20" t="s">
        <v>19</v>
      </c>
      <c r="D13" s="9">
        <v>-110.13</v>
      </c>
      <c r="E13" s="12" t="s">
        <v>123</v>
      </c>
      <c r="F13" s="10" t="s">
        <v>20</v>
      </c>
      <c r="G13" s="11" t="str">
        <f t="shared" si="0"/>
        <v>Facilities</v>
      </c>
      <c r="H13" s="2" t="s">
        <v>124</v>
      </c>
    </row>
    <row r="14" spans="1:8" s="6" customFormat="1" ht="15.75" x14ac:dyDescent="0.25">
      <c r="A14" s="48" t="s">
        <v>122</v>
      </c>
      <c r="B14" s="28" t="s">
        <v>125</v>
      </c>
      <c r="C14" s="20">
        <v>9</v>
      </c>
      <c r="D14" s="9">
        <v>-99.02</v>
      </c>
      <c r="E14" s="12" t="s">
        <v>126</v>
      </c>
      <c r="F14" s="10" t="s">
        <v>20</v>
      </c>
      <c r="G14" s="11" t="str">
        <f t="shared" si="0"/>
        <v>Facilities</v>
      </c>
      <c r="H14" s="12" t="s">
        <v>127</v>
      </c>
    </row>
    <row r="15" spans="1:8" s="6" customFormat="1" ht="15.75" x14ac:dyDescent="0.25">
      <c r="A15" s="48" t="s">
        <v>128</v>
      </c>
      <c r="B15" s="52" t="s">
        <v>105</v>
      </c>
      <c r="C15" s="20" t="s">
        <v>19</v>
      </c>
      <c r="D15" s="9">
        <v>-34.29</v>
      </c>
      <c r="E15" s="12" t="s">
        <v>129</v>
      </c>
      <c r="F15" s="10"/>
      <c r="G15" s="11"/>
      <c r="H15" s="12" t="s">
        <v>130</v>
      </c>
    </row>
    <row r="16" spans="1:8" s="6" customFormat="1" ht="15.75" x14ac:dyDescent="0.25">
      <c r="A16" s="48" t="s">
        <v>131</v>
      </c>
      <c r="B16" s="52" t="s">
        <v>105</v>
      </c>
      <c r="C16" s="20" t="s">
        <v>19</v>
      </c>
      <c r="D16" s="9">
        <v>-19.72</v>
      </c>
      <c r="E16" s="12" t="s">
        <v>132</v>
      </c>
      <c r="F16" s="10"/>
      <c r="G16" s="11"/>
      <c r="H16" s="12" t="s">
        <v>133</v>
      </c>
    </row>
    <row r="17" spans="1:8" s="6" customFormat="1" ht="15.75" x14ac:dyDescent="0.25">
      <c r="A17" s="48" t="s">
        <v>131</v>
      </c>
      <c r="B17" s="52" t="s">
        <v>105</v>
      </c>
      <c r="C17" s="20" t="s">
        <v>19</v>
      </c>
      <c r="D17" s="9">
        <v>-70.290000000000006</v>
      </c>
      <c r="E17" s="12" t="s">
        <v>134</v>
      </c>
      <c r="F17" s="10"/>
      <c r="G17" s="11"/>
      <c r="H17" s="12" t="s">
        <v>135</v>
      </c>
    </row>
    <row r="18" spans="1:8" s="6" customFormat="1" ht="15.75" x14ac:dyDescent="0.25">
      <c r="A18" s="48" t="s">
        <v>131</v>
      </c>
      <c r="B18" s="52" t="s">
        <v>105</v>
      </c>
      <c r="C18" s="20" t="s">
        <v>19</v>
      </c>
      <c r="D18" s="9">
        <v>-14.58</v>
      </c>
      <c r="E18" s="12" t="s">
        <v>136</v>
      </c>
      <c r="F18" s="10"/>
      <c r="G18" s="11"/>
      <c r="H18" s="12" t="s">
        <v>137</v>
      </c>
    </row>
    <row r="19" spans="1:8" s="6" customFormat="1" ht="15.75" x14ac:dyDescent="0.25">
      <c r="A19" s="48" t="s">
        <v>138</v>
      </c>
      <c r="B19" s="52" t="s">
        <v>105</v>
      </c>
      <c r="C19" s="20" t="s">
        <v>19</v>
      </c>
      <c r="D19" s="9">
        <v>-11.98</v>
      </c>
      <c r="E19" s="12" t="s">
        <v>139</v>
      </c>
      <c r="F19" s="10" t="s">
        <v>20</v>
      </c>
      <c r="G19" s="11" t="str">
        <f t="shared" si="0"/>
        <v>Facilities</v>
      </c>
      <c r="H19" s="12" t="s">
        <v>140</v>
      </c>
    </row>
    <row r="20" spans="1:8" s="6" customFormat="1" ht="16.5" thickBot="1" x14ac:dyDescent="0.3">
      <c r="A20" s="53" t="s">
        <v>141</v>
      </c>
      <c r="B20" s="52" t="s">
        <v>105</v>
      </c>
      <c r="C20" s="20">
        <v>9</v>
      </c>
      <c r="D20" s="15">
        <v>-138.43</v>
      </c>
      <c r="E20" s="12" t="s">
        <v>142</v>
      </c>
      <c r="F20" s="10" t="s">
        <v>20</v>
      </c>
      <c r="G20" s="11" t="str">
        <f t="shared" si="0"/>
        <v>Facilities</v>
      </c>
      <c r="H20" s="12" t="s">
        <v>143</v>
      </c>
    </row>
    <row r="21" spans="1:8" ht="24" thickBot="1" x14ac:dyDescent="0.4">
      <c r="A21" s="16" t="s">
        <v>21</v>
      </c>
      <c r="B21" s="17"/>
      <c r="C21" s="17"/>
      <c r="D21" s="18">
        <f>SUM(D6:D20)</f>
        <v>-1592.8600000000001</v>
      </c>
    </row>
    <row r="22" spans="1:8" ht="15.75" thickBot="1" x14ac:dyDescent="0.3"/>
    <row r="23" spans="1:8" ht="24" thickBot="1" x14ac:dyDescent="0.4">
      <c r="A23" s="26" t="s">
        <v>22</v>
      </c>
      <c r="B23" s="17" t="s">
        <v>23</v>
      </c>
      <c r="C23" s="17"/>
      <c r="D23" s="19">
        <v>-1592.86</v>
      </c>
    </row>
    <row r="24" spans="1:8" ht="15.75" thickBot="1" x14ac:dyDescent="0.3"/>
    <row r="25" spans="1:8" ht="24" thickBot="1" x14ac:dyDescent="0.4">
      <c r="A25" s="16" t="s">
        <v>24</v>
      </c>
      <c r="B25" s="17" t="s">
        <v>25</v>
      </c>
      <c r="C25" s="17"/>
      <c r="D25" s="18">
        <f>D21-D23</f>
        <v>0</v>
      </c>
    </row>
  </sheetData>
  <mergeCells count="1">
    <mergeCell ref="A1:B1"/>
  </mergeCells>
  <conditionalFormatting sqref="D25">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8 E10:E1048576" xr:uid="{BAB0C6AB-9B25-46CB-8723-40F61AF16100}">
      <formula1>28</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6D27-E349-4669-94DE-0AB0221E8DCB}">
  <dimension ref="A1:H21"/>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2" t="s">
        <v>84</v>
      </c>
    </row>
    <row r="3" spans="1:8" ht="15.75" x14ac:dyDescent="0.25">
      <c r="A3" s="23" t="s">
        <v>3</v>
      </c>
      <c r="B3" s="24" t="s">
        <v>78</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46049</v>
      </c>
      <c r="B6" s="43" t="s">
        <v>79</v>
      </c>
      <c r="C6" s="20" t="s">
        <v>19</v>
      </c>
      <c r="D6" s="9">
        <v>-12.74</v>
      </c>
      <c r="E6" s="40" t="s">
        <v>80</v>
      </c>
      <c r="F6" s="10" t="s">
        <v>20</v>
      </c>
      <c r="G6" s="11" t="str">
        <f>$B$2</f>
        <v>Housing</v>
      </c>
      <c r="H6" s="40" t="s">
        <v>81</v>
      </c>
    </row>
    <row r="7" spans="1:8" s="6" customFormat="1" ht="15.75" x14ac:dyDescent="0.25">
      <c r="A7" s="7">
        <v>46056</v>
      </c>
      <c r="B7" s="43" t="s">
        <v>79</v>
      </c>
      <c r="C7" s="20" t="s">
        <v>19</v>
      </c>
      <c r="D7" s="9">
        <v>-16.399999999999999</v>
      </c>
      <c r="E7" s="12" t="s">
        <v>82</v>
      </c>
      <c r="F7" s="10" t="s">
        <v>20</v>
      </c>
      <c r="G7" s="11"/>
      <c r="H7" s="12" t="s">
        <v>83</v>
      </c>
    </row>
    <row r="8" spans="1:8" s="6" customFormat="1" ht="15.75" x14ac:dyDescent="0.25">
      <c r="A8" s="7"/>
      <c r="B8" s="43"/>
      <c r="C8" s="20"/>
      <c r="D8" s="9"/>
      <c r="E8" s="12"/>
      <c r="F8" s="10"/>
      <c r="G8" s="11"/>
      <c r="H8" s="12"/>
    </row>
    <row r="9" spans="1:8" s="6" customFormat="1" ht="15.75" x14ac:dyDescent="0.25">
      <c r="A9" s="7"/>
      <c r="B9" s="43"/>
      <c r="C9" s="20"/>
      <c r="D9" s="9"/>
      <c r="E9" s="12"/>
      <c r="F9" s="10"/>
      <c r="G9" s="11"/>
      <c r="H9" s="12"/>
    </row>
    <row r="10" spans="1:8" s="6" customFormat="1" ht="15.75" x14ac:dyDescent="0.25">
      <c r="A10" s="7"/>
      <c r="B10" s="43"/>
      <c r="C10" s="20"/>
      <c r="D10" s="9"/>
      <c r="E10" s="12"/>
      <c r="F10" s="10"/>
      <c r="G10" s="11"/>
      <c r="H10" s="12"/>
    </row>
    <row r="11" spans="1:8" s="6" customFormat="1" ht="15.75" x14ac:dyDescent="0.25">
      <c r="A11" s="7"/>
      <c r="B11" s="43"/>
      <c r="C11" s="20"/>
      <c r="D11" s="9"/>
      <c r="E11" s="12"/>
      <c r="F11" s="10"/>
      <c r="G11" s="11"/>
      <c r="H11" s="12"/>
    </row>
    <row r="12" spans="1:8" s="6" customFormat="1" ht="15.75" x14ac:dyDescent="0.25">
      <c r="A12" s="7"/>
      <c r="B12" s="43"/>
      <c r="C12" s="20"/>
      <c r="D12" s="9"/>
      <c r="E12" s="12"/>
      <c r="F12" s="10"/>
      <c r="G12" s="11"/>
      <c r="H12" s="2"/>
    </row>
    <row r="13" spans="1:8" s="6" customFormat="1" ht="15.75" x14ac:dyDescent="0.25">
      <c r="A13" s="7"/>
      <c r="B13" s="43"/>
      <c r="C13" s="20"/>
      <c r="D13" s="9"/>
      <c r="E13" s="12"/>
      <c r="F13" s="10"/>
      <c r="G13" s="11"/>
      <c r="H13" s="2"/>
    </row>
    <row r="14" spans="1:8" s="6" customFormat="1" ht="15.75" x14ac:dyDescent="0.25">
      <c r="A14" s="7"/>
      <c r="B14" s="43"/>
      <c r="C14" s="20"/>
      <c r="D14" s="9"/>
      <c r="E14" s="12"/>
      <c r="F14" s="10"/>
      <c r="G14" s="11"/>
      <c r="H14" s="12"/>
    </row>
    <row r="15" spans="1:8" s="6" customFormat="1" ht="15.75" x14ac:dyDescent="0.25">
      <c r="A15" s="7"/>
      <c r="B15" s="43"/>
      <c r="C15" s="20"/>
      <c r="D15" s="9"/>
      <c r="E15" s="12"/>
      <c r="F15" s="10"/>
      <c r="G15" s="11"/>
      <c r="H15" s="12"/>
    </row>
    <row r="16" spans="1:8" s="6" customFormat="1" ht="16.5" thickBot="1" x14ac:dyDescent="0.3">
      <c r="A16" s="13"/>
      <c r="B16" s="44"/>
      <c r="C16" s="20"/>
      <c r="D16" s="15"/>
      <c r="E16" s="12"/>
      <c r="F16" s="10"/>
      <c r="G16" s="11"/>
      <c r="H16" s="12"/>
    </row>
    <row r="17" spans="1:4" ht="24" thickBot="1" x14ac:dyDescent="0.4">
      <c r="A17" s="16" t="s">
        <v>21</v>
      </c>
      <c r="B17" s="17"/>
      <c r="C17" s="17"/>
      <c r="D17" s="18">
        <f>SUM(D6:D16)</f>
        <v>-29.14</v>
      </c>
    </row>
    <row r="18" spans="1:4" ht="15.75" thickBot="1" x14ac:dyDescent="0.3"/>
    <row r="19" spans="1:4" ht="24" thickBot="1" x14ac:dyDescent="0.4">
      <c r="A19" s="26" t="s">
        <v>22</v>
      </c>
      <c r="B19" s="17" t="s">
        <v>23</v>
      </c>
      <c r="C19" s="17"/>
      <c r="D19" s="19">
        <v>-29.14</v>
      </c>
    </row>
    <row r="20" spans="1:4" ht="15.75" thickBot="1" x14ac:dyDescent="0.3">
      <c r="D20">
        <v>-29.14</v>
      </c>
    </row>
    <row r="21" spans="1:4" ht="24" thickBot="1" x14ac:dyDescent="0.4">
      <c r="A21" s="16" t="s">
        <v>24</v>
      </c>
      <c r="B21" s="17" t="s">
        <v>25</v>
      </c>
      <c r="C21" s="17"/>
      <c r="D21" s="18">
        <f>D17-D19</f>
        <v>0</v>
      </c>
    </row>
  </sheetData>
  <mergeCells count="1">
    <mergeCell ref="A1:B1"/>
  </mergeCells>
  <conditionalFormatting sqref="D21">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22B2CCC8-4FDE-4C4C-95E6-3B15FAF0177B}">
      <formula1>28</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5A0F-B209-4338-8514-9D0A62AC33E9}">
  <dimension ref="A1:H13"/>
  <sheetViews>
    <sheetView workbookViewId="0">
      <selection activeCell="E6" sqref="E6"/>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36" t="s">
        <v>148</v>
      </c>
    </row>
    <row r="3" spans="1:8" ht="15.75" x14ac:dyDescent="0.25">
      <c r="A3" s="23" t="s">
        <v>3</v>
      </c>
      <c r="B3" s="24" t="s">
        <v>29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46035</v>
      </c>
      <c r="B6" s="28" t="s">
        <v>146</v>
      </c>
      <c r="C6" s="20">
        <v>9</v>
      </c>
      <c r="D6" s="9">
        <v>-14.99</v>
      </c>
      <c r="E6" s="12" t="s">
        <v>147</v>
      </c>
      <c r="F6" s="10" t="s">
        <v>20</v>
      </c>
      <c r="G6" s="11" t="str">
        <f>$B$2</f>
        <v>HR</v>
      </c>
      <c r="H6" s="12"/>
    </row>
    <row r="7" spans="1:8" s="6" customFormat="1" ht="15.75" x14ac:dyDescent="0.25">
      <c r="A7" s="7">
        <v>46035</v>
      </c>
      <c r="B7" s="28" t="s">
        <v>146</v>
      </c>
      <c r="C7" s="20">
        <v>9</v>
      </c>
      <c r="D7" s="9">
        <v>-5.97</v>
      </c>
      <c r="E7" s="12" t="s">
        <v>147</v>
      </c>
      <c r="F7" s="10" t="s">
        <v>20</v>
      </c>
      <c r="G7" s="11" t="s">
        <v>145</v>
      </c>
      <c r="H7" s="12"/>
    </row>
    <row r="8" spans="1:8" s="6" customFormat="1" ht="15.75" x14ac:dyDescent="0.25">
      <c r="A8" s="7">
        <v>46036</v>
      </c>
      <c r="B8" s="28" t="s">
        <v>146</v>
      </c>
      <c r="C8" s="20">
        <v>9</v>
      </c>
      <c r="D8" s="9">
        <v>-10.98</v>
      </c>
      <c r="E8" s="12" t="s">
        <v>147</v>
      </c>
      <c r="F8" s="10" t="s">
        <v>20</v>
      </c>
      <c r="G8" s="11" t="s">
        <v>145</v>
      </c>
      <c r="H8" s="12"/>
    </row>
    <row r="9" spans="1:8" s="6" customFormat="1" ht="15.75" x14ac:dyDescent="0.25">
      <c r="A9" s="7">
        <v>46036</v>
      </c>
      <c r="B9" s="28" t="s">
        <v>146</v>
      </c>
      <c r="C9" s="20">
        <v>9</v>
      </c>
      <c r="D9" s="9">
        <v>-10.98</v>
      </c>
      <c r="E9" s="12" t="s">
        <v>147</v>
      </c>
      <c r="F9" s="10" t="s">
        <v>20</v>
      </c>
      <c r="G9" s="11" t="str">
        <f>$B$2</f>
        <v>HR</v>
      </c>
      <c r="H9" s="12"/>
    </row>
    <row r="10" spans="1:8" ht="15.75" thickBot="1" x14ac:dyDescent="0.3"/>
    <row r="11" spans="1:8" ht="24" thickBot="1" x14ac:dyDescent="0.4">
      <c r="A11" s="26" t="s">
        <v>22</v>
      </c>
      <c r="B11" s="17" t="s">
        <v>23</v>
      </c>
      <c r="C11" s="17"/>
      <c r="D11" s="19">
        <v>-42.92</v>
      </c>
    </row>
    <row r="12" spans="1:8" ht="15.75" thickBot="1" x14ac:dyDescent="0.3"/>
    <row r="13" spans="1:8" ht="24" thickBot="1" x14ac:dyDescent="0.4">
      <c r="A13" s="16" t="s">
        <v>24</v>
      </c>
      <c r="B13" s="17" t="s">
        <v>25</v>
      </c>
      <c r="C13" s="17"/>
      <c r="D13" s="18">
        <v>0</v>
      </c>
    </row>
  </sheetData>
  <mergeCells count="1">
    <mergeCell ref="A1:B1"/>
  </mergeCells>
  <conditionalFormatting sqref="D13">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15845707-AA60-45DF-A06D-0AC0C777EAA4}">
      <formula1>28</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A0998-760C-4B71-A21F-1A9C9165F561}">
  <dimension ref="A1:H10"/>
  <sheetViews>
    <sheetView workbookViewId="0">
      <selection activeCell="B6" sqref="B6:E6"/>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36" t="s">
        <v>47</v>
      </c>
    </row>
    <row r="3" spans="1:8" ht="15.75" x14ac:dyDescent="0.25">
      <c r="A3" s="23" t="s">
        <v>3</v>
      </c>
      <c r="B3" s="24" t="s">
        <v>29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46054</v>
      </c>
      <c r="B6" s="28" t="s">
        <v>46</v>
      </c>
      <c r="C6" s="20">
        <v>9</v>
      </c>
      <c r="D6" s="9">
        <v>-25.82</v>
      </c>
      <c r="E6" s="12" t="s">
        <v>45</v>
      </c>
      <c r="F6" s="10" t="s">
        <v>20</v>
      </c>
      <c r="G6" s="11" t="str">
        <f>$B$2</f>
        <v>IT</v>
      </c>
      <c r="H6" s="12" t="s">
        <v>44</v>
      </c>
    </row>
    <row r="7" spans="1:8" ht="15.75" thickBot="1" x14ac:dyDescent="0.3"/>
    <row r="8" spans="1:8" ht="24" thickBot="1" x14ac:dyDescent="0.4">
      <c r="A8" s="26" t="s">
        <v>22</v>
      </c>
      <c r="B8" s="17" t="s">
        <v>23</v>
      </c>
      <c r="C8" s="17"/>
      <c r="D8" s="19">
        <v>-25.82</v>
      </c>
    </row>
    <row r="9" spans="1:8" ht="15.75" thickBot="1" x14ac:dyDescent="0.3"/>
    <row r="10" spans="1:8" ht="24" thickBot="1" x14ac:dyDescent="0.4">
      <c r="A10" s="16" t="s">
        <v>24</v>
      </c>
      <c r="B10" s="17" t="s">
        <v>25</v>
      </c>
      <c r="C10" s="17"/>
      <c r="D10" s="18">
        <v>0</v>
      </c>
    </row>
  </sheetData>
  <mergeCells count="1">
    <mergeCell ref="A1:B1"/>
  </mergeCells>
  <conditionalFormatting sqref="D10">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712287E7-F6ED-49D9-978F-8AE6916133AA}">
      <formula1>28</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9D87-8E1B-4C11-AEF1-53E7C23E5B0D}">
  <dimension ref="A1:H29"/>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45" t="s">
        <v>47</v>
      </c>
    </row>
    <row r="3" spans="1:8" ht="15.75" x14ac:dyDescent="0.25">
      <c r="A3" s="23" t="s">
        <v>3</v>
      </c>
      <c r="B3" s="24" t="s">
        <v>29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46034</v>
      </c>
      <c r="B6" s="28" t="s">
        <v>93</v>
      </c>
      <c r="C6" s="20" t="s">
        <v>19</v>
      </c>
      <c r="D6" s="9">
        <v>-268.39999999999998</v>
      </c>
      <c r="E6" s="12" t="s">
        <v>94</v>
      </c>
      <c r="F6" s="10" t="s">
        <v>20</v>
      </c>
      <c r="G6" s="11" t="str">
        <f>$B$2</f>
        <v>IT</v>
      </c>
      <c r="H6" s="12"/>
    </row>
    <row r="7" spans="1:8" s="6" customFormat="1" ht="15.75" x14ac:dyDescent="0.25">
      <c r="A7" s="7">
        <v>46036</v>
      </c>
      <c r="B7" s="28" t="s">
        <v>93</v>
      </c>
      <c r="C7" s="20" t="s">
        <v>19</v>
      </c>
      <c r="D7" s="9">
        <v>-7.94</v>
      </c>
      <c r="E7" s="12" t="s">
        <v>95</v>
      </c>
      <c r="F7" s="10" t="s">
        <v>20</v>
      </c>
      <c r="G7" s="11" t="str">
        <f t="shared" ref="G7:G26" si="0">$B$2</f>
        <v>IT</v>
      </c>
      <c r="H7" s="12"/>
    </row>
    <row r="8" spans="1:8" ht="15.75" x14ac:dyDescent="0.25">
      <c r="A8" s="7">
        <v>46043</v>
      </c>
      <c r="B8" s="28" t="s">
        <v>93</v>
      </c>
      <c r="C8" s="20" t="s">
        <v>19</v>
      </c>
      <c r="D8" s="9">
        <v>-9.64</v>
      </c>
      <c r="E8" s="12" t="s">
        <v>96</v>
      </c>
      <c r="F8" s="10" t="s">
        <v>20</v>
      </c>
      <c r="G8" s="11" t="str">
        <f t="shared" si="0"/>
        <v>IT</v>
      </c>
      <c r="H8" s="12"/>
    </row>
    <row r="9" spans="1:8" ht="15.75" x14ac:dyDescent="0.25">
      <c r="A9" s="7">
        <v>46043</v>
      </c>
      <c r="B9" s="28" t="s">
        <v>93</v>
      </c>
      <c r="C9" s="20" t="s">
        <v>19</v>
      </c>
      <c r="D9" s="9">
        <v>-29.99</v>
      </c>
      <c r="E9" s="12" t="s">
        <v>97</v>
      </c>
      <c r="F9" s="10" t="s">
        <v>20</v>
      </c>
      <c r="G9" s="11" t="str">
        <f t="shared" si="0"/>
        <v>IT</v>
      </c>
      <c r="H9" s="12"/>
    </row>
    <row r="10" spans="1:8" ht="15.75" x14ac:dyDescent="0.25">
      <c r="A10" s="7">
        <v>46043</v>
      </c>
      <c r="B10" s="28" t="s">
        <v>93</v>
      </c>
      <c r="C10" s="20" t="s">
        <v>19</v>
      </c>
      <c r="D10" s="9">
        <v>-20.56</v>
      </c>
      <c r="E10" s="12" t="s">
        <v>98</v>
      </c>
      <c r="F10" s="10" t="s">
        <v>20</v>
      </c>
      <c r="G10" s="11" t="str">
        <f t="shared" si="0"/>
        <v>IT</v>
      </c>
      <c r="H10" s="12"/>
    </row>
    <row r="11" spans="1:8" ht="15.75" x14ac:dyDescent="0.25">
      <c r="A11" s="7">
        <v>46051</v>
      </c>
      <c r="B11" s="28" t="s">
        <v>93</v>
      </c>
      <c r="C11" s="20" t="s">
        <v>19</v>
      </c>
      <c r="D11" s="9">
        <v>-19.96</v>
      </c>
      <c r="E11" s="12" t="s">
        <v>95</v>
      </c>
      <c r="F11" s="10" t="s">
        <v>20</v>
      </c>
      <c r="G11" s="11" t="str">
        <f t="shared" si="0"/>
        <v>IT</v>
      </c>
      <c r="H11" s="12"/>
    </row>
    <row r="12" spans="1:8" ht="15.75" x14ac:dyDescent="0.25">
      <c r="A12" s="7">
        <v>46051</v>
      </c>
      <c r="B12" s="28" t="s">
        <v>93</v>
      </c>
      <c r="C12" s="20" t="s">
        <v>19</v>
      </c>
      <c r="D12" s="9">
        <v>-19.96</v>
      </c>
      <c r="E12" s="12" t="s">
        <v>95</v>
      </c>
      <c r="F12" s="10" t="s">
        <v>20</v>
      </c>
      <c r="G12" s="11" t="str">
        <f t="shared" si="0"/>
        <v>IT</v>
      </c>
      <c r="H12" s="12"/>
    </row>
    <row r="13" spans="1:8" ht="15.75" x14ac:dyDescent="0.25">
      <c r="A13" s="7">
        <v>46056</v>
      </c>
      <c r="B13" s="28" t="s">
        <v>93</v>
      </c>
      <c r="C13" s="20" t="s">
        <v>19</v>
      </c>
      <c r="D13" s="9">
        <v>-19.96</v>
      </c>
      <c r="E13" s="12" t="s">
        <v>95</v>
      </c>
      <c r="F13" s="10" t="s">
        <v>20</v>
      </c>
      <c r="G13" s="11" t="str">
        <f t="shared" si="0"/>
        <v>IT</v>
      </c>
      <c r="H13" s="12"/>
    </row>
    <row r="14" spans="1:8" ht="15.75" x14ac:dyDescent="0.25">
      <c r="A14" s="7">
        <v>46056</v>
      </c>
      <c r="B14" s="28" t="s">
        <v>93</v>
      </c>
      <c r="C14" s="20" t="s">
        <v>19</v>
      </c>
      <c r="D14" s="9">
        <v>-19.96</v>
      </c>
      <c r="E14" s="12" t="s">
        <v>99</v>
      </c>
      <c r="F14" s="10" t="s">
        <v>20</v>
      </c>
      <c r="G14" s="11" t="str">
        <f t="shared" si="0"/>
        <v>IT</v>
      </c>
      <c r="H14" s="12"/>
    </row>
    <row r="15" spans="1:8" ht="15.75" x14ac:dyDescent="0.25">
      <c r="A15" s="7">
        <v>46056</v>
      </c>
      <c r="B15" s="28" t="s">
        <v>93</v>
      </c>
      <c r="C15" s="20" t="s">
        <v>19</v>
      </c>
      <c r="D15" s="9">
        <v>-19.96</v>
      </c>
      <c r="E15" s="12" t="s">
        <v>95</v>
      </c>
      <c r="F15" s="10" t="s">
        <v>20</v>
      </c>
      <c r="G15" s="11" t="str">
        <f t="shared" si="0"/>
        <v>IT</v>
      </c>
      <c r="H15" s="12"/>
    </row>
    <row r="16" spans="1:8" ht="15.75" x14ac:dyDescent="0.25">
      <c r="A16" s="7">
        <v>46056</v>
      </c>
      <c r="B16" s="28" t="s">
        <v>93</v>
      </c>
      <c r="C16" s="20" t="s">
        <v>19</v>
      </c>
      <c r="D16" s="9">
        <v>-19.96</v>
      </c>
      <c r="E16" s="12" t="s">
        <v>95</v>
      </c>
      <c r="F16" s="10" t="s">
        <v>20</v>
      </c>
      <c r="G16" s="11" t="str">
        <f t="shared" si="0"/>
        <v>IT</v>
      </c>
      <c r="H16" s="12"/>
    </row>
    <row r="17" spans="1:8" ht="15.75" x14ac:dyDescent="0.25">
      <c r="A17" s="7">
        <v>46056</v>
      </c>
      <c r="B17" s="28" t="s">
        <v>93</v>
      </c>
      <c r="C17" s="20" t="s">
        <v>19</v>
      </c>
      <c r="D17" s="9">
        <v>-19.96</v>
      </c>
      <c r="E17" s="12" t="s">
        <v>95</v>
      </c>
      <c r="F17" s="10" t="s">
        <v>20</v>
      </c>
      <c r="G17" s="11" t="str">
        <f t="shared" si="0"/>
        <v>IT</v>
      </c>
      <c r="H17" s="12"/>
    </row>
    <row r="18" spans="1:8" ht="15.75" x14ac:dyDescent="0.25">
      <c r="A18" s="7">
        <v>46056</v>
      </c>
      <c r="B18" s="28" t="s">
        <v>93</v>
      </c>
      <c r="C18" s="20" t="s">
        <v>19</v>
      </c>
      <c r="D18" s="9">
        <v>-19.96</v>
      </c>
      <c r="E18" s="12" t="s">
        <v>95</v>
      </c>
      <c r="F18" s="10" t="s">
        <v>20</v>
      </c>
      <c r="G18" s="11" t="str">
        <f t="shared" si="0"/>
        <v>IT</v>
      </c>
      <c r="H18" s="12"/>
    </row>
    <row r="19" spans="1:8" ht="15.75" x14ac:dyDescent="0.25">
      <c r="A19" s="7">
        <v>46056</v>
      </c>
      <c r="B19" s="28" t="s">
        <v>93</v>
      </c>
      <c r="C19" s="20" t="s">
        <v>19</v>
      </c>
      <c r="D19" s="9">
        <v>-19.96</v>
      </c>
      <c r="E19" s="12" t="s">
        <v>95</v>
      </c>
      <c r="F19" s="10" t="s">
        <v>20</v>
      </c>
      <c r="G19" s="11" t="str">
        <f t="shared" si="0"/>
        <v>IT</v>
      </c>
      <c r="H19" s="12"/>
    </row>
    <row r="20" spans="1:8" ht="15.75" x14ac:dyDescent="0.25">
      <c r="A20" s="7">
        <v>46056</v>
      </c>
      <c r="B20" s="28" t="s">
        <v>93</v>
      </c>
      <c r="C20" s="20" t="s">
        <v>19</v>
      </c>
      <c r="D20" s="9">
        <v>-19.96</v>
      </c>
      <c r="E20" s="12" t="s">
        <v>95</v>
      </c>
      <c r="F20" s="10" t="s">
        <v>20</v>
      </c>
      <c r="G20" s="11" t="str">
        <f t="shared" si="0"/>
        <v>IT</v>
      </c>
      <c r="H20" s="12"/>
    </row>
    <row r="21" spans="1:8" ht="15.75" x14ac:dyDescent="0.25">
      <c r="A21" s="7">
        <v>46056</v>
      </c>
      <c r="B21" s="28" t="s">
        <v>93</v>
      </c>
      <c r="C21" s="20" t="s">
        <v>19</v>
      </c>
      <c r="D21" s="9">
        <v>-19.96</v>
      </c>
      <c r="E21" s="12" t="s">
        <v>99</v>
      </c>
      <c r="F21" s="10" t="s">
        <v>20</v>
      </c>
      <c r="G21" s="11" t="str">
        <f t="shared" si="0"/>
        <v>IT</v>
      </c>
      <c r="H21" s="12"/>
    </row>
    <row r="22" spans="1:8" ht="15.75" x14ac:dyDescent="0.25">
      <c r="A22" s="7">
        <v>46056</v>
      </c>
      <c r="B22" s="28" t="s">
        <v>93</v>
      </c>
      <c r="C22" s="20" t="s">
        <v>19</v>
      </c>
      <c r="D22" s="9">
        <v>-19.96</v>
      </c>
      <c r="E22" s="12" t="s">
        <v>95</v>
      </c>
      <c r="F22" s="10" t="s">
        <v>20</v>
      </c>
      <c r="G22" s="11" t="str">
        <f t="shared" si="0"/>
        <v>IT</v>
      </c>
      <c r="H22" s="12"/>
    </row>
    <row r="23" spans="1:8" ht="15.75" x14ac:dyDescent="0.25">
      <c r="A23" s="7">
        <v>46061</v>
      </c>
      <c r="B23" s="28" t="s">
        <v>93</v>
      </c>
      <c r="C23" s="20" t="s">
        <v>19</v>
      </c>
      <c r="D23" s="9">
        <v>-286.98</v>
      </c>
      <c r="E23" s="12" t="s">
        <v>100</v>
      </c>
      <c r="F23" s="10" t="s">
        <v>20</v>
      </c>
      <c r="G23" s="11" t="str">
        <f t="shared" si="0"/>
        <v>IT</v>
      </c>
      <c r="H23" s="12"/>
    </row>
    <row r="24" spans="1:8" ht="15.75" x14ac:dyDescent="0.25">
      <c r="A24" s="7">
        <v>46061</v>
      </c>
      <c r="B24" s="28" t="s">
        <v>93</v>
      </c>
      <c r="C24" s="20" t="s">
        <v>19</v>
      </c>
      <c r="D24" s="46">
        <v>-24.95</v>
      </c>
      <c r="E24" s="12" t="s">
        <v>95</v>
      </c>
      <c r="F24" s="10" t="s">
        <v>20</v>
      </c>
      <c r="G24" s="11" t="str">
        <f t="shared" si="0"/>
        <v>IT</v>
      </c>
      <c r="H24" s="12"/>
    </row>
    <row r="25" spans="1:8" ht="15.75" x14ac:dyDescent="0.25">
      <c r="A25" s="7">
        <v>46062</v>
      </c>
      <c r="B25" s="28" t="s">
        <v>93</v>
      </c>
      <c r="C25" s="20" t="s">
        <v>19</v>
      </c>
      <c r="D25" s="9">
        <v>-25.23</v>
      </c>
      <c r="E25" s="12" t="s">
        <v>101</v>
      </c>
      <c r="F25" s="10" t="s">
        <v>20</v>
      </c>
      <c r="G25" s="11" t="str">
        <f t="shared" si="0"/>
        <v>IT</v>
      </c>
      <c r="H25" s="12"/>
    </row>
    <row r="26" spans="1:8" ht="15.75" x14ac:dyDescent="0.25">
      <c r="A26" s="7">
        <v>46063</v>
      </c>
      <c r="B26" s="28" t="s">
        <v>93</v>
      </c>
      <c r="C26" s="20" t="s">
        <v>19</v>
      </c>
      <c r="D26" s="47">
        <v>-1454</v>
      </c>
      <c r="E26" s="12" t="s">
        <v>102</v>
      </c>
      <c r="F26" s="10" t="s">
        <v>20</v>
      </c>
      <c r="G26" s="11" t="str">
        <f t="shared" si="0"/>
        <v>IT</v>
      </c>
      <c r="H26" s="12"/>
    </row>
    <row r="27" spans="1:8" ht="15.75" thickBot="1" x14ac:dyDescent="0.3"/>
    <row r="28" spans="1:8" ht="24" thickBot="1" x14ac:dyDescent="0.4">
      <c r="A28" s="26" t="s">
        <v>22</v>
      </c>
      <c r="B28" s="17" t="s">
        <v>23</v>
      </c>
      <c r="C28" s="17"/>
      <c r="D28" s="19">
        <v>-2367.21</v>
      </c>
    </row>
    <row r="29" spans="1:8" ht="24" thickBot="1" x14ac:dyDescent="0.4">
      <c r="A29" s="16" t="s">
        <v>24</v>
      </c>
      <c r="B29" s="17" t="s">
        <v>25</v>
      </c>
      <c r="C29" s="17"/>
      <c r="D29" s="18">
        <v>0</v>
      </c>
    </row>
  </sheetData>
  <mergeCells count="1">
    <mergeCell ref="A1:B1"/>
  </mergeCells>
  <conditionalFormatting sqref="D29">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26BB6616-F17D-4B5C-B5F6-DE2BBE51BA9F}">
      <formula1>28</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B69B-B1DC-48FA-BBF3-11BACFFE73DD}">
  <dimension ref="A1:H11"/>
  <sheetViews>
    <sheetView topLeftCell="A2" zoomScale="60" zoomScaleNormal="60" workbookViewId="0">
      <selection activeCell="A7" sqref="A7:XFD46"/>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2" t="s">
        <v>152</v>
      </c>
    </row>
    <row r="3" spans="1:8" ht="15.75" x14ac:dyDescent="0.25">
      <c r="A3" s="23" t="s">
        <v>3</v>
      </c>
      <c r="B3" s="24" t="s">
        <v>149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6.5" thickBot="1" x14ac:dyDescent="0.3">
      <c r="A6" s="7">
        <v>46032</v>
      </c>
      <c r="B6" s="43" t="s">
        <v>150</v>
      </c>
      <c r="C6" s="20">
        <v>9</v>
      </c>
      <c r="D6" s="9">
        <v>-111.13</v>
      </c>
      <c r="E6" s="12" t="s">
        <v>151</v>
      </c>
      <c r="F6" s="10" t="s">
        <v>20</v>
      </c>
      <c r="G6" s="11" t="str">
        <f>$B$2</f>
        <v>JWS</v>
      </c>
      <c r="H6" s="40"/>
    </row>
    <row r="7" spans="1:8" ht="24" thickBot="1" x14ac:dyDescent="0.4">
      <c r="A7" s="16" t="s">
        <v>21</v>
      </c>
      <c r="B7" s="17"/>
      <c r="C7" s="17"/>
      <c r="D7" s="18">
        <f>SUM(D6:D6)</f>
        <v>-111.13</v>
      </c>
    </row>
    <row r="8" spans="1:8" ht="15.75" thickBot="1" x14ac:dyDescent="0.3"/>
    <row r="9" spans="1:8" ht="24" thickBot="1" x14ac:dyDescent="0.4">
      <c r="A9" s="26" t="s">
        <v>22</v>
      </c>
      <c r="B9" s="17" t="s">
        <v>23</v>
      </c>
      <c r="C9" s="17"/>
      <c r="D9" s="19">
        <v>111.13</v>
      </c>
    </row>
    <row r="10" spans="1:8" ht="15.75" thickBot="1" x14ac:dyDescent="0.3"/>
    <row r="11" spans="1:8" ht="24" thickBot="1" x14ac:dyDescent="0.4">
      <c r="A11" s="16" t="s">
        <v>24</v>
      </c>
      <c r="B11" s="17" t="s">
        <v>25</v>
      </c>
      <c r="C11" s="17"/>
      <c r="D11" s="18">
        <v>0</v>
      </c>
    </row>
  </sheetData>
  <mergeCells count="1">
    <mergeCell ref="A1:B1"/>
  </mergeCells>
  <conditionalFormatting sqref="D11">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32177CEE-BA2A-480E-90FF-013E409C491B}">
      <formula1>28</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9E3B-7021-467B-9195-209823546BB2}">
  <dimension ref="A1:H20"/>
  <sheetViews>
    <sheetView topLeftCell="A2" zoomScale="70" zoomScaleNormal="70"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54" t="s">
        <v>152</v>
      </c>
    </row>
    <row r="3" spans="1:8" ht="15.75" x14ac:dyDescent="0.25">
      <c r="A3" s="23" t="s">
        <v>3</v>
      </c>
      <c r="B3" s="24" t="s">
        <v>29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46036</v>
      </c>
      <c r="B6" s="28" t="s">
        <v>153</v>
      </c>
      <c r="C6" s="20" t="s">
        <v>19</v>
      </c>
      <c r="D6" s="9">
        <v>-174</v>
      </c>
      <c r="E6" s="12" t="s">
        <v>154</v>
      </c>
      <c r="F6" s="10" t="s">
        <v>20</v>
      </c>
      <c r="G6" s="11" t="str">
        <f t="shared" ref="G6:G15" si="0">$B$2</f>
        <v>JWS</v>
      </c>
      <c r="H6" s="40" t="s">
        <v>155</v>
      </c>
    </row>
    <row r="7" spans="1:8" s="6" customFormat="1" ht="15.75" x14ac:dyDescent="0.25">
      <c r="A7" s="7">
        <v>46055</v>
      </c>
      <c r="B7" s="28" t="s">
        <v>156</v>
      </c>
      <c r="C7" s="20">
        <v>9</v>
      </c>
      <c r="D7" s="9">
        <v>-172.98</v>
      </c>
      <c r="E7" s="12" t="s">
        <v>157</v>
      </c>
      <c r="F7" s="10" t="s">
        <v>20</v>
      </c>
      <c r="G7" s="11" t="str">
        <f t="shared" si="0"/>
        <v>JWS</v>
      </c>
      <c r="H7" s="40" t="s">
        <v>158</v>
      </c>
    </row>
    <row r="8" spans="1:8" s="6" customFormat="1" ht="15.75" x14ac:dyDescent="0.25">
      <c r="A8" s="7">
        <v>46057</v>
      </c>
      <c r="B8" s="28" t="s">
        <v>159</v>
      </c>
      <c r="C8" s="20" t="s">
        <v>19</v>
      </c>
      <c r="D8" s="9">
        <v>-4.9800000000000004</v>
      </c>
      <c r="E8" s="12" t="s">
        <v>160</v>
      </c>
      <c r="F8" s="10" t="s">
        <v>20</v>
      </c>
      <c r="G8" s="11" t="str">
        <f t="shared" si="0"/>
        <v>JWS</v>
      </c>
      <c r="H8" s="40" t="s">
        <v>161</v>
      </c>
    </row>
    <row r="9" spans="1:8" s="6" customFormat="1" ht="15.75" x14ac:dyDescent="0.25">
      <c r="A9" s="7">
        <v>46057</v>
      </c>
      <c r="B9" s="28" t="s">
        <v>159</v>
      </c>
      <c r="C9" s="20" t="s">
        <v>19</v>
      </c>
      <c r="D9" s="9">
        <v>-17.96</v>
      </c>
      <c r="E9" s="12" t="s">
        <v>160</v>
      </c>
      <c r="F9" s="10" t="s">
        <v>20</v>
      </c>
      <c r="G9" s="11" t="str">
        <f t="shared" si="0"/>
        <v>JWS</v>
      </c>
      <c r="H9" s="40" t="s">
        <v>162</v>
      </c>
    </row>
    <row r="10" spans="1:8" s="6" customFormat="1" ht="15.75" x14ac:dyDescent="0.25">
      <c r="A10" s="7">
        <v>46057</v>
      </c>
      <c r="B10" s="28" t="s">
        <v>159</v>
      </c>
      <c r="C10" s="20" t="s">
        <v>19</v>
      </c>
      <c r="D10" s="9">
        <v>-5.04</v>
      </c>
      <c r="E10" s="12" t="s">
        <v>160</v>
      </c>
      <c r="F10" s="10" t="s">
        <v>20</v>
      </c>
      <c r="G10" s="11" t="str">
        <f t="shared" si="0"/>
        <v>JWS</v>
      </c>
      <c r="H10" s="40" t="s">
        <v>163</v>
      </c>
    </row>
    <row r="11" spans="1:8" s="6" customFormat="1" ht="15.75" x14ac:dyDescent="0.25">
      <c r="A11" s="7">
        <v>46057</v>
      </c>
      <c r="B11" s="28" t="s">
        <v>159</v>
      </c>
      <c r="C11" s="20" t="s">
        <v>19</v>
      </c>
      <c r="D11" s="9">
        <v>-23.25</v>
      </c>
      <c r="E11" s="12" t="s">
        <v>160</v>
      </c>
      <c r="F11" s="10" t="s">
        <v>20</v>
      </c>
      <c r="G11" s="11" t="str">
        <f t="shared" si="0"/>
        <v>JWS</v>
      </c>
      <c r="H11" s="40" t="s">
        <v>164</v>
      </c>
    </row>
    <row r="12" spans="1:8" s="6" customFormat="1" ht="15.75" x14ac:dyDescent="0.25">
      <c r="A12" s="7">
        <v>46057</v>
      </c>
      <c r="B12" s="28" t="s">
        <v>159</v>
      </c>
      <c r="C12" s="20" t="s">
        <v>19</v>
      </c>
      <c r="D12" s="9">
        <v>-11.3</v>
      </c>
      <c r="E12" s="12" t="s">
        <v>160</v>
      </c>
      <c r="F12" s="10" t="s">
        <v>20</v>
      </c>
      <c r="G12" s="11" t="str">
        <f t="shared" si="0"/>
        <v>JWS</v>
      </c>
      <c r="H12" s="40" t="s">
        <v>165</v>
      </c>
    </row>
    <row r="13" spans="1:8" s="6" customFormat="1" ht="15.75" x14ac:dyDescent="0.25">
      <c r="A13" s="7"/>
      <c r="B13" s="8"/>
      <c r="C13" s="20"/>
      <c r="D13" s="9"/>
      <c r="E13" s="12"/>
      <c r="F13" s="10" t="s">
        <v>20</v>
      </c>
      <c r="G13" s="11" t="str">
        <f t="shared" si="0"/>
        <v>JWS</v>
      </c>
      <c r="H13" s="40"/>
    </row>
    <row r="14" spans="1:8" s="6" customFormat="1" ht="15.75" x14ac:dyDescent="0.25">
      <c r="A14" s="7"/>
      <c r="B14" s="8"/>
      <c r="C14" s="20"/>
      <c r="D14" s="9"/>
      <c r="E14" s="12"/>
      <c r="F14" s="10" t="s">
        <v>20</v>
      </c>
      <c r="G14" s="11" t="str">
        <f t="shared" si="0"/>
        <v>JWS</v>
      </c>
      <c r="H14" s="40"/>
    </row>
    <row r="15" spans="1:8" s="6" customFormat="1" ht="16.5" thickBot="1" x14ac:dyDescent="0.3">
      <c r="A15" s="13"/>
      <c r="B15" s="14"/>
      <c r="C15" s="20"/>
      <c r="D15" s="15"/>
      <c r="E15" s="12"/>
      <c r="F15" s="10" t="s">
        <v>20</v>
      </c>
      <c r="G15" s="11" t="str">
        <f t="shared" si="0"/>
        <v>JWS</v>
      </c>
      <c r="H15" s="40"/>
    </row>
    <row r="16" spans="1:8" ht="24" thickBot="1" x14ac:dyDescent="0.4">
      <c r="A16" s="16" t="s">
        <v>21</v>
      </c>
      <c r="B16" s="17"/>
      <c r="C16" s="17"/>
      <c r="D16" s="18">
        <f>SUM(D6:D15)</f>
        <v>-409.51000000000005</v>
      </c>
    </row>
    <row r="17" spans="1:4" ht="15.75" thickBot="1" x14ac:dyDescent="0.3"/>
    <row r="18" spans="1:4" ht="24" thickBot="1" x14ac:dyDescent="0.4">
      <c r="A18" s="26" t="s">
        <v>22</v>
      </c>
      <c r="B18" s="17" t="s">
        <v>23</v>
      </c>
      <c r="C18" s="17"/>
      <c r="D18" s="19">
        <v>409.51</v>
      </c>
    </row>
    <row r="19" spans="1:4" ht="15.75" thickBot="1" x14ac:dyDescent="0.3"/>
    <row r="20" spans="1:4" ht="24" thickBot="1" x14ac:dyDescent="0.4">
      <c r="A20" s="16" t="s">
        <v>24</v>
      </c>
      <c r="B20" s="17" t="s">
        <v>25</v>
      </c>
      <c r="C20" s="17"/>
      <c r="D20" s="18">
        <f>D16-D18</f>
        <v>-819.02</v>
      </c>
    </row>
  </sheetData>
  <mergeCells count="1">
    <mergeCell ref="A1:B1"/>
  </mergeCells>
  <conditionalFormatting sqref="D20">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6 E13:E1048576" xr:uid="{50D9C7AE-4518-4D51-97D2-72124D8695E1}">
      <formula1>28</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FE37-9A37-47AB-A3F5-B539D3308258}">
  <dimension ref="A1:H23"/>
  <sheetViews>
    <sheetView workbookViewId="0">
      <selection activeCell="H6" sqref="H6:H1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35" t="s">
        <v>0</v>
      </c>
      <c r="B1" s="35"/>
      <c r="D1" s="21" t="s">
        <v>1</v>
      </c>
    </row>
    <row r="2" spans="1:8" ht="23.25" x14ac:dyDescent="0.35">
      <c r="A2" s="22" t="s">
        <v>2</v>
      </c>
      <c r="B2" s="2" t="s">
        <v>43</v>
      </c>
    </row>
    <row r="3" spans="1:8" ht="15.75" x14ac:dyDescent="0.25">
      <c r="A3" s="23" t="s">
        <v>3</v>
      </c>
      <c r="B3" s="24" t="s">
        <v>29</v>
      </c>
    </row>
    <row r="4" spans="1:8" ht="94.5" x14ac:dyDescent="0.25">
      <c r="A4" s="4" t="s">
        <v>4</v>
      </c>
      <c r="B4" s="4" t="s">
        <v>5</v>
      </c>
      <c r="C4" s="1" t="s">
        <v>6</v>
      </c>
      <c r="D4" s="4" t="s">
        <v>7</v>
      </c>
      <c r="E4" s="4" t="s">
        <v>8</v>
      </c>
      <c r="F4" s="5" t="s">
        <v>9</v>
      </c>
      <c r="G4" s="5" t="s">
        <v>9</v>
      </c>
      <c r="H4" s="25" t="s">
        <v>10</v>
      </c>
    </row>
    <row r="5" spans="1:8" x14ac:dyDescent="0.25">
      <c r="A5" s="3" t="s">
        <v>11</v>
      </c>
      <c r="B5" s="3" t="s">
        <v>12</v>
      </c>
      <c r="C5" s="3" t="s">
        <v>13</v>
      </c>
      <c r="D5" s="3" t="s">
        <v>14</v>
      </c>
      <c r="E5" s="3" t="s">
        <v>15</v>
      </c>
      <c r="F5" s="3" t="s">
        <v>16</v>
      </c>
      <c r="G5" s="3" t="s">
        <v>17</v>
      </c>
      <c r="H5" s="3" t="s">
        <v>18</v>
      </c>
    </row>
    <row r="6" spans="1:8" s="6" customFormat="1" ht="15.75" x14ac:dyDescent="0.25">
      <c r="A6" s="7">
        <v>46036</v>
      </c>
      <c r="B6" s="28" t="s">
        <v>26</v>
      </c>
      <c r="C6" s="20" t="s">
        <v>19</v>
      </c>
      <c r="D6" s="9">
        <v>-29.74</v>
      </c>
      <c r="E6" s="12" t="s">
        <v>41</v>
      </c>
      <c r="F6" s="10" t="s">
        <v>20</v>
      </c>
      <c r="G6" s="11" t="str">
        <f>$B$2</f>
        <v>Parking</v>
      </c>
      <c r="H6" s="12" t="s">
        <v>39</v>
      </c>
    </row>
    <row r="7" spans="1:8" s="6" customFormat="1" ht="15.75" x14ac:dyDescent="0.25">
      <c r="A7" s="7">
        <v>46037</v>
      </c>
      <c r="B7" s="28" t="s">
        <v>26</v>
      </c>
      <c r="C7" s="20" t="s">
        <v>19</v>
      </c>
      <c r="D7" s="9">
        <v>-43.98</v>
      </c>
      <c r="E7" s="12" t="s">
        <v>42</v>
      </c>
      <c r="F7" s="10" t="s">
        <v>20</v>
      </c>
      <c r="G7" s="11" t="str">
        <f>$B$2</f>
        <v>Parking</v>
      </c>
      <c r="H7" s="12" t="s">
        <v>40</v>
      </c>
    </row>
    <row r="8" spans="1:8" s="6" customFormat="1" ht="15.75" x14ac:dyDescent="0.25">
      <c r="A8" s="7">
        <v>46049</v>
      </c>
      <c r="B8" s="28" t="s">
        <v>26</v>
      </c>
      <c r="C8" s="20" t="s">
        <v>19</v>
      </c>
      <c r="D8" s="9">
        <v>-14.99</v>
      </c>
      <c r="E8" s="12" t="s">
        <v>27</v>
      </c>
      <c r="F8" s="10" t="s">
        <v>20</v>
      </c>
      <c r="G8" s="11" t="str">
        <f>$B$2</f>
        <v>Parking</v>
      </c>
      <c r="H8" s="12" t="s">
        <v>28</v>
      </c>
    </row>
    <row r="9" spans="1:8" s="6" customFormat="1" ht="15.75" x14ac:dyDescent="0.25">
      <c r="A9" s="7">
        <v>46050</v>
      </c>
      <c r="B9" s="28" t="s">
        <v>32</v>
      </c>
      <c r="C9" s="20" t="s">
        <v>19</v>
      </c>
      <c r="D9" s="9">
        <v>-220.56</v>
      </c>
      <c r="E9" s="12" t="s">
        <v>30</v>
      </c>
      <c r="F9" s="10" t="s">
        <v>20</v>
      </c>
      <c r="G9" s="11" t="str">
        <f t="shared" ref="G9:G18" si="0">$B$2</f>
        <v>Parking</v>
      </c>
      <c r="H9" s="12" t="s">
        <v>31</v>
      </c>
    </row>
    <row r="10" spans="1:8" s="6" customFormat="1" ht="15.75" x14ac:dyDescent="0.25">
      <c r="A10" s="7">
        <v>46057</v>
      </c>
      <c r="B10" s="28" t="s">
        <v>32</v>
      </c>
      <c r="C10" s="20" t="s">
        <v>19</v>
      </c>
      <c r="D10" s="29">
        <v>-115.98</v>
      </c>
      <c r="E10" s="34" t="s">
        <v>33</v>
      </c>
      <c r="F10" s="30" t="s">
        <v>20</v>
      </c>
      <c r="G10" s="31" t="str">
        <f t="shared" si="0"/>
        <v>Parking</v>
      </c>
      <c r="H10" s="32" t="s">
        <v>34</v>
      </c>
    </row>
    <row r="11" spans="1:8" s="6" customFormat="1" ht="15.75" x14ac:dyDescent="0.25">
      <c r="A11" s="33">
        <v>46062</v>
      </c>
      <c r="B11" s="28" t="s">
        <v>32</v>
      </c>
      <c r="C11" s="20">
        <v>9</v>
      </c>
      <c r="D11" s="9">
        <v>-347.5</v>
      </c>
      <c r="E11" s="12" t="s">
        <v>35</v>
      </c>
      <c r="F11" s="30" t="s">
        <v>20</v>
      </c>
      <c r="G11" s="31" t="str">
        <f t="shared" si="0"/>
        <v>Parking</v>
      </c>
      <c r="H11" s="12" t="s">
        <v>36</v>
      </c>
    </row>
    <row r="12" spans="1:8" s="6" customFormat="1" ht="15.75" x14ac:dyDescent="0.25">
      <c r="A12" s="7">
        <v>46063</v>
      </c>
      <c r="B12" s="28" t="s">
        <v>32</v>
      </c>
      <c r="C12" s="20" t="s">
        <v>19</v>
      </c>
      <c r="D12" s="9">
        <v>-142.99</v>
      </c>
      <c r="E12" s="12" t="s">
        <v>37</v>
      </c>
      <c r="F12" s="30" t="s">
        <v>20</v>
      </c>
      <c r="G12" s="31" t="str">
        <f t="shared" si="0"/>
        <v>Parking</v>
      </c>
      <c r="H12" s="12" t="s">
        <v>38</v>
      </c>
    </row>
    <row r="13" spans="1:8" s="6" customFormat="1" ht="15.75" x14ac:dyDescent="0.25">
      <c r="A13" s="7"/>
      <c r="B13" s="28"/>
      <c r="C13" s="20"/>
      <c r="D13" s="9"/>
      <c r="E13" s="12"/>
      <c r="F13" s="30" t="s">
        <v>20</v>
      </c>
      <c r="G13" s="31" t="str">
        <f t="shared" si="0"/>
        <v>Parking</v>
      </c>
      <c r="H13" s="12"/>
    </row>
    <row r="14" spans="1:8" s="6" customFormat="1" ht="15.75" x14ac:dyDescent="0.25">
      <c r="A14" s="7"/>
      <c r="B14" s="27"/>
      <c r="C14" s="20"/>
      <c r="D14" s="9"/>
      <c r="E14" s="12"/>
      <c r="F14" s="30" t="s">
        <v>20</v>
      </c>
      <c r="G14" s="31" t="str">
        <f t="shared" si="0"/>
        <v>Parking</v>
      </c>
      <c r="H14" s="2"/>
    </row>
    <row r="15" spans="1:8" s="6" customFormat="1" ht="15.75" x14ac:dyDescent="0.25">
      <c r="A15" s="7"/>
      <c r="B15" s="27"/>
      <c r="C15" s="20"/>
      <c r="D15" s="9"/>
      <c r="E15" s="12"/>
      <c r="F15" s="30" t="s">
        <v>20</v>
      </c>
      <c r="G15" s="31" t="str">
        <f t="shared" si="0"/>
        <v>Parking</v>
      </c>
      <c r="H15" s="2"/>
    </row>
    <row r="16" spans="1:8" s="6" customFormat="1" ht="15.75" x14ac:dyDescent="0.25">
      <c r="A16" s="7"/>
      <c r="B16" s="8"/>
      <c r="C16" s="20"/>
      <c r="D16" s="9"/>
      <c r="E16" s="12"/>
      <c r="F16" s="30" t="s">
        <v>20</v>
      </c>
      <c r="G16" s="31" t="str">
        <f t="shared" si="0"/>
        <v>Parking</v>
      </c>
      <c r="H16" s="12"/>
    </row>
    <row r="17" spans="1:8" s="6" customFormat="1" ht="15.75" x14ac:dyDescent="0.25">
      <c r="A17" s="7"/>
      <c r="B17" s="8"/>
      <c r="C17" s="20"/>
      <c r="D17" s="9"/>
      <c r="E17" s="12"/>
      <c r="F17" s="30" t="s">
        <v>20</v>
      </c>
      <c r="G17" s="31" t="str">
        <f t="shared" si="0"/>
        <v>Parking</v>
      </c>
      <c r="H17" s="12"/>
    </row>
    <row r="18" spans="1:8" s="6" customFormat="1" ht="16.5" thickBot="1" x14ac:dyDescent="0.3">
      <c r="A18" s="13"/>
      <c r="B18" s="14"/>
      <c r="C18" s="20"/>
      <c r="D18" s="15"/>
      <c r="E18" s="12"/>
      <c r="F18" s="30" t="s">
        <v>20</v>
      </c>
      <c r="G18" s="31" t="str">
        <f t="shared" si="0"/>
        <v>Parking</v>
      </c>
      <c r="H18" s="12"/>
    </row>
    <row r="19" spans="1:8" ht="24" thickBot="1" x14ac:dyDescent="0.4">
      <c r="A19" s="16" t="s">
        <v>21</v>
      </c>
      <c r="B19" s="17"/>
      <c r="C19" s="17"/>
      <c r="D19" s="18">
        <f>SUM(D6:D18)</f>
        <v>-915.74</v>
      </c>
    </row>
    <row r="20" spans="1:8" ht="15.75" thickBot="1" x14ac:dyDescent="0.3"/>
    <row r="21" spans="1:8" ht="24" thickBot="1" x14ac:dyDescent="0.4">
      <c r="A21" s="26" t="s">
        <v>22</v>
      </c>
      <c r="B21" s="17" t="s">
        <v>23</v>
      </c>
      <c r="C21" s="17"/>
      <c r="D21" s="19">
        <v>-915.74</v>
      </c>
    </row>
    <row r="22" spans="1:8" ht="15.75" thickBot="1" x14ac:dyDescent="0.3"/>
    <row r="23" spans="1:8" ht="24" thickBot="1" x14ac:dyDescent="0.4">
      <c r="A23" s="16" t="s">
        <v>24</v>
      </c>
      <c r="B23" s="17" t="s">
        <v>25</v>
      </c>
      <c r="C23" s="17"/>
      <c r="D23" s="18">
        <f>D19-D21</f>
        <v>0</v>
      </c>
    </row>
  </sheetData>
  <mergeCells count="1">
    <mergeCell ref="A1:B1"/>
  </mergeCells>
  <phoneticPr fontId="10" type="noConversion"/>
  <conditionalFormatting sqref="D23">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1048576" xr:uid="{712287E7-F6ED-49D9-978F-8AE6916133AA}">
      <formula1>28</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AT code" prompt="Please select appropriate vat code from dropdown (see VAT codes worksheet for descriptions)" xr:uid="{1CDF8C21-2687-4C60-9CFC-4B481B22251B}">
          <x14:formula1>
            <xm:f>#REF!</xm:f>
          </x14:formula1>
          <xm:sqref>C6:C18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12fb76-1bc9-4bef-bbb9-78ad319b3cc3">
      <Terms xmlns="http://schemas.microsoft.com/office/infopath/2007/PartnerControls"/>
    </lcf76f155ced4ddcb4097134ff3c332f>
    <TaxCatchAll xmlns="caab10b8-00be-48a4-9521-f5a9a5f72432" xsi:nil="true"/>
    <DAteandtime xmlns="6d12fb76-1bc9-4bef-bbb9-78ad319b3c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FFC29FF36D3241833D9B4FB5BE05DF" ma:contentTypeVersion="14" ma:contentTypeDescription="Create a new document." ma:contentTypeScope="" ma:versionID="53a21f715b9a636e6f9a8be60f9bca35">
  <xsd:schema xmlns:xsd="http://www.w3.org/2001/XMLSchema" xmlns:xs="http://www.w3.org/2001/XMLSchema" xmlns:p="http://schemas.microsoft.com/office/2006/metadata/properties" xmlns:ns2="6d12fb76-1bc9-4bef-bbb9-78ad319b3cc3" xmlns:ns3="caab10b8-00be-48a4-9521-f5a9a5f72432" targetNamespace="http://schemas.microsoft.com/office/2006/metadata/properties" ma:root="true" ma:fieldsID="85915969060f0f2c3454c907bd77e717" ns2:_="" ns3:_="">
    <xsd:import namespace="6d12fb76-1bc9-4bef-bbb9-78ad319b3cc3"/>
    <xsd:import namespace="caab10b8-00be-48a4-9521-f5a9a5f72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andtim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2fb76-1bc9-4bef-bbb9-78ad319b3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e52b03-305c-4176-86e9-92c01b3020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andtime" ma:index="20" nillable="true" ma:displayName="DAte and time" ma:format="DateTime" ma:internalName="DAteandtime">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b10b8-00be-48a4-9521-f5a9a5f724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331bb-2d86-4d69-9528-24abeecb3bc9}" ma:internalName="TaxCatchAll" ma:showField="CatchAllData" ma:web="caab10b8-00be-48a4-9521-f5a9a5f72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28D1CB-2E46-4B87-9789-63595A095609}">
  <ds:schemaRefs>
    <ds:schemaRef ds:uri="http://purl.org/dc/elements/1.1/"/>
    <ds:schemaRef ds:uri="6d12fb76-1bc9-4bef-bbb9-78ad319b3cc3"/>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caab10b8-00be-48a4-9521-f5a9a5f72432"/>
    <ds:schemaRef ds:uri="http://www.w3.org/XML/1998/namespace"/>
  </ds:schemaRefs>
</ds:datastoreItem>
</file>

<file path=customXml/itemProps2.xml><?xml version="1.0" encoding="utf-8"?>
<ds:datastoreItem xmlns:ds="http://schemas.openxmlformats.org/officeDocument/2006/customXml" ds:itemID="{78139858-2353-4AE5-8334-63489077A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2fb76-1bc9-4bef-bbb9-78ad319b3cc3"/>
    <ds:schemaRef ds:uri="caab10b8-00be-48a4-9521-f5a9a5f72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D6B0FF-A731-4E93-8881-F6E09E93EB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Comms</vt:lpstr>
      <vt:lpstr>Facilities</vt:lpstr>
      <vt:lpstr>Housing</vt:lpstr>
      <vt:lpstr>HR</vt:lpstr>
      <vt:lpstr>IT</vt:lpstr>
      <vt:lpstr>IT2</vt:lpstr>
      <vt:lpstr>JWS</vt:lpstr>
      <vt:lpstr>JWS2</vt:lpstr>
      <vt:lpstr>Parking</vt:lpstr>
      <vt:lpstr>Theatre</vt:lpstr>
      <vt:lpstr>Theatre2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Nwokeoma</dc:creator>
  <cp:keywords/>
  <dc:description/>
  <cp:lastModifiedBy>Michelle Smith</cp:lastModifiedBy>
  <cp:revision/>
  <dcterms:created xsi:type="dcterms:W3CDTF">2023-10-10T09:35:32Z</dcterms:created>
  <dcterms:modified xsi:type="dcterms:W3CDTF">2026-02-25T15:51:28Z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0x010100BEFFC29FF36D3241833D9B4FB5BE05DF</vt:lpwstr>
  </property>
  <property fmtid="{D5CDD505-2E9C-101B-9397-08002B2CF9AE}" pid="3" name="MediaServiceImageTags">
    <vt:lpwstr/>
  </property>
</Properties>
</file>