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omments14.xml" ContentType="application/vnd.openxmlformats-officedocument.spreadsheetml.comments+xml"/>
  <Override PartName="/xl/threadedComments/threadedComment1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mariac\Desktop\"/>
    </mc:Choice>
  </mc:AlternateContent>
  <xr:revisionPtr revIDLastSave="0" documentId="13_ncr:1_{0B38F616-7E43-4B1E-91DB-8BCE0210B700}" xr6:coauthVersionLast="47" xr6:coauthVersionMax="47" xr10:uidLastSave="{00000000-0000-0000-0000-000000000000}"/>
  <bookViews>
    <workbookView xWindow="28680" yWindow="-120" windowWidth="29040" windowHeight="15720" firstSheet="2" activeTab="13" xr2:uid="{C6D73908-999F-4EAE-A497-02D2D6819FB1}"/>
  </bookViews>
  <sheets>
    <sheet name="Parking" sheetId="1" r:id="rId1"/>
    <sheet name="Facilities" sheetId="2" r:id="rId2"/>
    <sheet name="Transformation" sheetId="3" r:id="rId3"/>
    <sheet name="Legal" sheetId="17" r:id="rId4"/>
    <sheet name="Greenspace" sheetId="19" r:id="rId5"/>
    <sheet name="Theatre" sheetId="4" r:id="rId6"/>
    <sheet name="ITC" sheetId="5" r:id="rId7"/>
    <sheet name="ITC 2" sheetId="12" r:id="rId8"/>
    <sheet name="Housing" sheetId="6" r:id="rId9"/>
    <sheet name="Theatre 2" sheetId="7" r:id="rId10"/>
    <sheet name="JWS" sheetId="11" r:id="rId11"/>
    <sheet name="JWS 2" sheetId="16" r:id="rId12"/>
    <sheet name="Facilites 2" sheetId="20" r:id="rId13"/>
    <sheet name="Media " sheetId="21"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1" l="1"/>
  <c r="D14" i="21" s="1"/>
  <c r="G9" i="21"/>
  <c r="G8" i="21"/>
  <c r="G7" i="21"/>
  <c r="G6" i="21"/>
  <c r="D17" i="20"/>
  <c r="D21" i="20" s="1"/>
  <c r="G16" i="20"/>
  <c r="G15" i="20"/>
  <c r="G14" i="20"/>
  <c r="G13" i="20"/>
  <c r="G12" i="20"/>
  <c r="G11" i="20"/>
  <c r="G10" i="20"/>
  <c r="G9" i="20"/>
  <c r="G8" i="20"/>
  <c r="G7" i="20"/>
  <c r="G6" i="20"/>
  <c r="D18" i="7"/>
  <c r="G17" i="7"/>
  <c r="G16" i="7"/>
  <c r="G15" i="7"/>
  <c r="G14" i="7"/>
  <c r="G13" i="7"/>
  <c r="G12" i="7"/>
  <c r="G11" i="7"/>
  <c r="G10" i="7"/>
  <c r="G9" i="7"/>
  <c r="G8" i="7"/>
  <c r="G7" i="7"/>
  <c r="G6" i="7"/>
  <c r="G7" i="19"/>
  <c r="D17" i="17"/>
  <c r="D21" i="17" s="1"/>
  <c r="G6" i="17"/>
  <c r="D21" i="2"/>
  <c r="D17" i="2"/>
  <c r="G16" i="2"/>
  <c r="G15" i="2"/>
  <c r="G14" i="2"/>
  <c r="G13" i="2"/>
  <c r="G12" i="2"/>
  <c r="D12" i="2"/>
  <c r="G11" i="2"/>
  <c r="G10" i="2"/>
  <c r="G9" i="2"/>
  <c r="G8" i="2"/>
  <c r="G6" i="2"/>
  <c r="D22" i="4"/>
  <c r="D26" i="4" s="1"/>
  <c r="G21" i="4"/>
  <c r="G20" i="4"/>
  <c r="G19" i="4"/>
  <c r="G18" i="4"/>
  <c r="G17" i="4"/>
  <c r="G16" i="4"/>
  <c r="G15" i="4"/>
  <c r="G14" i="4"/>
  <c r="G13" i="4"/>
  <c r="G12" i="4"/>
  <c r="G11" i="4"/>
  <c r="G10" i="4"/>
  <c r="G9" i="4"/>
  <c r="G8" i="4"/>
  <c r="G7" i="4"/>
  <c r="G6" i="4"/>
  <c r="D17" i="1"/>
  <c r="D21" i="1" s="1"/>
  <c r="G16" i="1"/>
  <c r="G15" i="1"/>
  <c r="G14" i="1"/>
  <c r="G13" i="1"/>
  <c r="G12" i="1"/>
  <c r="G11" i="1"/>
  <c r="G10" i="1"/>
  <c r="G9" i="1"/>
  <c r="G8" i="1"/>
  <c r="G7" i="1"/>
  <c r="G6" i="1"/>
  <c r="D12" i="12"/>
  <c r="D16" i="12" s="1"/>
  <c r="G11" i="12"/>
  <c r="G10" i="12"/>
  <c r="G9" i="12"/>
  <c r="G7" i="12"/>
  <c r="G6" i="12"/>
  <c r="D17" i="16"/>
  <c r="D21" i="16" s="1"/>
  <c r="G16" i="16"/>
  <c r="G15" i="16"/>
  <c r="G14" i="16"/>
  <c r="G13" i="16"/>
  <c r="G12" i="16"/>
  <c r="G11" i="16"/>
  <c r="G10" i="16"/>
  <c r="G9" i="16"/>
  <c r="G8" i="16"/>
  <c r="G7" i="16"/>
  <c r="G6" i="16"/>
  <c r="D17" i="19"/>
  <c r="D21" i="19" s="1"/>
  <c r="G16" i="19"/>
  <c r="G15" i="19"/>
  <c r="G14" i="19"/>
  <c r="G13" i="19"/>
  <c r="G12" i="19"/>
  <c r="G11" i="19"/>
  <c r="G10" i="19"/>
  <c r="G9" i="19"/>
  <c r="G8" i="19"/>
  <c r="G6" i="19"/>
  <c r="D11" i="3"/>
  <c r="D7" i="3"/>
  <c r="G6" i="3"/>
  <c r="D7" i="5"/>
  <c r="D11" i="5" s="1"/>
  <c r="G6" i="5"/>
  <c r="D17" i="6"/>
  <c r="D21" i="6" s="1"/>
  <c r="G11" i="6"/>
  <c r="G10" i="6"/>
  <c r="G9" i="6"/>
  <c r="G8" i="6"/>
  <c r="G7" i="6"/>
  <c r="G6" i="6"/>
  <c r="D16" i="11"/>
  <c r="D20" i="11" s="1"/>
  <c r="G15" i="11"/>
  <c r="G14" i="11"/>
  <c r="G13" i="11"/>
  <c r="G12" i="11"/>
  <c r="G11" i="11"/>
  <c r="G10" i="11"/>
  <c r="G9" i="11"/>
  <c r="G8" i="11"/>
  <c r="G7" i="11"/>
  <c r="G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tc={D8A3957E-0A3B-490C-9AEC-306CA73636B7}</author>
  </authors>
  <commentList>
    <comment ref="D21" authorId="0" shapeId="0" xr:uid="{D8A3957E-0A3B-490C-9AEC-306CA73636B7}">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tc={8CCF96D3-4BD2-4B94-A915-18870832B640}</author>
    <author>tc={56CF5DD6-02E3-40FC-91BF-4CA40FD677C2}</author>
  </authors>
  <commentList>
    <comment ref="D12" authorId="0" shapeId="0" xr:uid="{8CCF96D3-4BD2-4B94-A915-18870832B640}">
      <text>
        <t>[Threaded comment]
Your version of Excel allows you to read this threaded comment; however, any edits to it will get removed if the file is opened in a newer version of Excel. Learn more: https://go.microsoft.com/fwlink/?linkid=870924
Comment:
    22/12/25: Mark C requested vat receipt</t>
      </text>
    </comment>
    <comment ref="D22" authorId="1" shapeId="0" xr:uid="{56CF5DD6-02E3-40FC-91BF-4CA40FD677C2}">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tc={7D3A7BD7-4513-46AA-8FA9-159E4D96DCF9}</author>
  </authors>
  <commentList>
    <comment ref="D20" authorId="0" shapeId="0" xr:uid="{7D3A7BD7-4513-46AA-8FA9-159E4D96DCF9}">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tc={220A2858-622F-4616-A107-CB924CA50148}</author>
  </authors>
  <commentList>
    <comment ref="D21" authorId="0" shapeId="0" xr:uid="{220A2858-622F-4616-A107-CB924CA50148}">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tc={054B102D-1819-444F-A18E-E98FDB2D8015}</author>
  </authors>
  <commentList>
    <comment ref="D21" authorId="0" shapeId="0" xr:uid="{054B102D-1819-444F-A18E-E98FDB2D8015}">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tc={EA110C99-25DA-4A9F-95C0-F3F944B4435D}</author>
  </authors>
  <commentList>
    <comment ref="D14" authorId="0" shapeId="0" xr:uid="{EA110C99-25DA-4A9F-95C0-F3F944B4435D}">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tc={517C6A4A-A9D7-46ED-9D8C-A69271545C90}</author>
  </authors>
  <commentList>
    <comment ref="D21" authorId="0" shapeId="0" xr:uid="{517C6A4A-A9D7-46ED-9D8C-A69271545C90}">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tc={95F7A320-DADA-42B7-9AF5-89C51FC5A8FD}</author>
  </authors>
  <commentList>
    <comment ref="D11" authorId="0" shapeId="0" xr:uid="{95F7A320-DADA-42B7-9AF5-89C51FC5A8FD}">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tc={02F629E2-342A-47DD-B2A6-B0B38F2001BD}</author>
  </authors>
  <commentList>
    <comment ref="D21" authorId="0" shapeId="0" xr:uid="{02F629E2-342A-47DD-B2A6-B0B38F2001BD}">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tc={B7B45442-9AA3-4E8D-9849-DC88A4B4E462}</author>
  </authors>
  <commentList>
    <comment ref="D21" authorId="0" shapeId="0" xr:uid="{B7B45442-9AA3-4E8D-9849-DC88A4B4E462}">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tc={29F71B26-99FD-4871-9BFC-F2FFBE7045F7}</author>
  </authors>
  <commentList>
    <comment ref="D26" authorId="0" shapeId="0" xr:uid="{29F71B26-99FD-4871-9BFC-F2FFBE7045F7}">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tc={E37ED3D5-1E03-490F-AB33-8E75F4B82786}</author>
  </authors>
  <commentList>
    <comment ref="D11" authorId="0" shapeId="0" xr:uid="{E37ED3D5-1E03-490F-AB33-8E75F4B82786}">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tc={CA01F1AC-A3C9-4F76-B17F-B9D82B76DCCC}</author>
  </authors>
  <commentList>
    <comment ref="D16" authorId="0" shapeId="0" xr:uid="{CA01F1AC-A3C9-4F76-B17F-B9D82B76DCCC}">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tc={E7EAEAD8-DAA9-43FE-B752-76C0172FE413}</author>
  </authors>
  <commentList>
    <comment ref="D21" authorId="0" shapeId="0" xr:uid="{E7EAEAD8-DAA9-43FE-B752-76C0172FE413}">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sharedStrings.xml><?xml version="1.0" encoding="utf-8"?>
<sst xmlns="http://schemas.openxmlformats.org/spreadsheetml/2006/main" count="740" uniqueCount="178">
  <si>
    <t>Barclaycard procurement card</t>
  </si>
  <si>
    <t>Enter information in light green cells only</t>
  </si>
  <si>
    <t>Cardholder name:</t>
  </si>
  <si>
    <t>Statement period (12th to 11th)</t>
  </si>
  <si>
    <t>Enter the date of the transaction as shown on your statement. The date must be in format dd/mm/yyyy</t>
  </si>
  <si>
    <t>Enter full ledger (budget) code with components of code separated by a "/" e.g. 200/4401/20005</t>
  </si>
  <si>
    <t>Select the appropriate vat code (refer to VAT codes worksheet for code descriptions)</t>
  </si>
  <si>
    <t xml:space="preserve">Enter the Gross amount spent (spend = negative figure; refund = positive figure) </t>
  </si>
  <si>
    <t>Enter "CC" followed by brief description of the expenditure &amp; supplier name separated by a "/" (this field is restricted to 28chars)</t>
  </si>
  <si>
    <t>Do not update (Finance use only)</t>
  </si>
  <si>
    <t>Optional field: Enter more information /detailed description of the spend for record keeping on this spreadsheet only (won't be entered in Adelante or Civica budget code).  The Narrative field is the text that is displayed in your budget code.</t>
  </si>
  <si>
    <t>Transaction Date</t>
  </si>
  <si>
    <t>Ledger Code</t>
  </si>
  <si>
    <t>Fund Code</t>
  </si>
  <si>
    <t>Gross Amount</t>
  </si>
  <si>
    <t>Narrative</t>
  </si>
  <si>
    <t>Match Desc1</t>
  </si>
  <si>
    <t>Match Desc2</t>
  </si>
  <si>
    <r>
      <t>Detailed description (</t>
    </r>
    <r>
      <rPr>
        <b/>
        <sz val="11"/>
        <color rgb="FF00B0F0"/>
        <rFont val="Aptos Narrow"/>
        <family val="2"/>
        <scheme val="minor"/>
      </rPr>
      <t>optional</t>
    </r>
    <r>
      <rPr>
        <b/>
        <sz val="11"/>
        <color theme="1"/>
        <rFont val="Aptos Narrow"/>
        <family val="2"/>
        <scheme val="minor"/>
      </rPr>
      <t>)</t>
    </r>
  </si>
  <si>
    <t>10S</t>
  </si>
  <si>
    <t>BCARD COMMERCIAL</t>
  </si>
  <si>
    <t>Total :</t>
  </si>
  <si>
    <t>Total per monthly statement:</t>
  </si>
  <si>
    <t>Key in the total spend from Statement:</t>
  </si>
  <si>
    <t>Difference</t>
  </si>
  <si>
    <t>Make sure the difference is Zero</t>
  </si>
  <si>
    <t>370/4020/37030</t>
  </si>
  <si>
    <t>10Z</t>
  </si>
  <si>
    <t>450/2202</t>
  </si>
  <si>
    <t xml:space="preserve">595/2221 </t>
  </si>
  <si>
    <t>CC/Monthly sub/iStock</t>
  </si>
  <si>
    <t>12/11/2025 - 11/12/2025</t>
  </si>
  <si>
    <t>Monthly subscription for iStock (Nov 2025)</t>
  </si>
  <si>
    <t>CC/cleaning stuff/Tesco</t>
  </si>
  <si>
    <t>geberal cleaning stuff</t>
  </si>
  <si>
    <t>CC/wall planner/Amazon</t>
  </si>
  <si>
    <t>new 2026 wall planner</t>
  </si>
  <si>
    <t>CC/hoover bags/Amazon</t>
  </si>
  <si>
    <t>hoover bags for Henry</t>
  </si>
  <si>
    <t>CC/air freshner/Sainsburys</t>
  </si>
  <si>
    <t>air freshenr for room 5</t>
  </si>
  <si>
    <t>cc/mattress protector/Argos</t>
  </si>
  <si>
    <t xml:space="preserve">mattress protector </t>
  </si>
  <si>
    <t>CC/New mattress/PLF</t>
  </si>
  <si>
    <t>new mattress for room 5</t>
  </si>
  <si>
    <t>CC/AWS/Amazon Web Services</t>
  </si>
  <si>
    <t>Cloud Hosting</t>
  </si>
  <si>
    <t>520-1101-07091</t>
  </si>
  <si>
    <t>CC/Seminar/Energy Forum</t>
  </si>
  <si>
    <t>Westminster Energy Forum Seminar</t>
  </si>
  <si>
    <t>522/1109/07081</t>
  </si>
  <si>
    <t>10E</t>
  </si>
  <si>
    <t>CC/FMAAT Subcription/AAT</t>
  </si>
  <si>
    <t>Annual Subcription</t>
  </si>
  <si>
    <t>10R</t>
  </si>
  <si>
    <t>595/4200/59510</t>
  </si>
  <si>
    <t>CC/Meta adverts/Facebook</t>
  </si>
  <si>
    <t>595/4200/59512</t>
  </si>
  <si>
    <t>Stuart Field</t>
  </si>
  <si>
    <t>450/4001</t>
  </si>
  <si>
    <t>CC/Mobile Device/Amazon</t>
  </si>
  <si>
    <t>Samsung Mobile Phone</t>
  </si>
  <si>
    <t>CC/Phone Case/Amazon</t>
  </si>
  <si>
    <t>Amazon - Phone case</t>
  </si>
  <si>
    <t>CC/Lanyards/Amazon</t>
  </si>
  <si>
    <t>Amazon - Lanyards for Door Pass Cards</t>
  </si>
  <si>
    <t>CC/Batteries/DELL</t>
  </si>
  <si>
    <t>Dell - 2 x replacement batteries</t>
  </si>
  <si>
    <t>CC/USB Cable/Amazon</t>
  </si>
  <si>
    <t>Amazon - USB Extension Cable</t>
  </si>
  <si>
    <t>CC/Domain/Seiretto</t>
  </si>
  <si>
    <t>Seiretto - Domain Hosting</t>
  </si>
  <si>
    <t>140/2001/00140</t>
  </si>
  <si>
    <t>CC/Tarp/impressions</t>
  </si>
  <si>
    <t>Tarpoline for moving oil to SCC WTS- Wilton Road</t>
  </si>
  <si>
    <t>140/3001</t>
  </si>
  <si>
    <t>CC/Blades &amp; Battery/Halfords</t>
  </si>
  <si>
    <t>Wiperbaldes and Key fob battery HN23-</t>
  </si>
  <si>
    <t>140/4213</t>
  </si>
  <si>
    <t>cc/Radio charger/Amazon</t>
  </si>
  <si>
    <t>Replacement charger for 5g radios</t>
  </si>
  <si>
    <t>110/2001</t>
  </si>
  <si>
    <t>CC/PaintSupplies/Costco</t>
  </si>
  <si>
    <t>Paint Rollers and Brushes</t>
  </si>
  <si>
    <t>114/4020</t>
  </si>
  <si>
    <t>CC/Rug/Impression</t>
  </si>
  <si>
    <t>Rug for Flying Carpet Décor</t>
  </si>
  <si>
    <t>CC/Baubles/B&amp;M</t>
  </si>
  <si>
    <t>Tree Decorations for Panto</t>
  </si>
  <si>
    <t>110/4001</t>
  </si>
  <si>
    <t>CC/Tape/GafferTape</t>
  </si>
  <si>
    <t>Black Gaffer Tape</t>
  </si>
  <si>
    <t>110/4020</t>
  </si>
  <si>
    <t>CC/Sharpies/B&amp;M</t>
  </si>
  <si>
    <t>Sharpies for Tech</t>
  </si>
  <si>
    <t>CC/Tape/Screwfix</t>
  </si>
  <si>
    <t>Carpet Tape for FoH Décor</t>
  </si>
  <si>
    <t>112/4207</t>
  </si>
  <si>
    <t>CC/Advertising/Meta</t>
  </si>
  <si>
    <t>Adverts on Facebook</t>
  </si>
  <si>
    <t>CC/Microwave/Argos</t>
  </si>
  <si>
    <t>Microwave for Green Room</t>
  </si>
  <si>
    <t>CC/Throws/Primark</t>
  </si>
  <si>
    <t>Throws for Green Room</t>
  </si>
  <si>
    <t>CC/Theming/B&amp;M</t>
  </si>
  <si>
    <t>Props and scent sprays for FoH Theming</t>
  </si>
  <si>
    <t>CC/Lights/Amazon</t>
  </si>
  <si>
    <t>Light rope for under bar</t>
  </si>
  <si>
    <t>114/4001</t>
  </si>
  <si>
    <t>CC/Torches/Amazon</t>
  </si>
  <si>
    <t>Head Torches for Stage Crew</t>
  </si>
  <si>
    <t>CC/Shelves/B&amp;M</t>
  </si>
  <si>
    <t>Shelves for stock</t>
  </si>
  <si>
    <t>110/4310</t>
  </si>
  <si>
    <t>CC/Donations/Ecologi</t>
  </si>
  <si>
    <t>Carbon Offset Donations from Theatre Customers</t>
  </si>
  <si>
    <t>12/11/25 - 11/12/25</t>
  </si>
  <si>
    <t>20/11/2025</t>
  </si>
  <si>
    <t>572/2001</t>
  </si>
  <si>
    <t>CC/Replacement keys/Amazon</t>
  </si>
  <si>
    <t xml:space="preserve">Replacement keys for paper towel holder </t>
  </si>
  <si>
    <t>22/11/2025</t>
  </si>
  <si>
    <t>103/4020</t>
  </si>
  <si>
    <t>CC/Mailchimp Order/Mailchimp</t>
  </si>
  <si>
    <t>Monthly Subscription</t>
  </si>
  <si>
    <t>25/11/2025</t>
  </si>
  <si>
    <t>CC/Door Closer/Screwfix</t>
  </si>
  <si>
    <t xml:space="preserve">door closer </t>
  </si>
  <si>
    <t>CC/Safety Boots/Amazon</t>
  </si>
  <si>
    <t xml:space="preserve">Safety Boots </t>
  </si>
  <si>
    <t>27/11/2025</t>
  </si>
  <si>
    <t>CC/Toilet locks/Amazon</t>
  </si>
  <si>
    <t xml:space="preserve">Toilet Locks </t>
  </si>
  <si>
    <t>02/12/2025</t>
  </si>
  <si>
    <t>CC/Cases x 2/Allendale</t>
  </si>
  <si>
    <t>2 x cases for Fire Co-ordinator equip</t>
  </si>
  <si>
    <t>09/12/2025</t>
  </si>
  <si>
    <t>CC/Radiator valves/Amazon</t>
  </si>
  <si>
    <t>Radiator Valves</t>
  </si>
  <si>
    <t>12/03/2025 - 11/04/2025</t>
  </si>
  <si>
    <t>252 / 4209</t>
  </si>
  <si>
    <t>CC/Court Fee</t>
  </si>
  <si>
    <t>517/2002</t>
  </si>
  <si>
    <t>CC/Key Cutting/Timpson</t>
  </si>
  <si>
    <t>Cutting of  keys</t>
  </si>
  <si>
    <t>CC/Shower head/Amazon</t>
  </si>
  <si>
    <t>Shower heads for dressing rooms</t>
  </si>
  <si>
    <t>CC/Chrome flush/Amazon</t>
  </si>
  <si>
    <t>Flush button for Ladies toilets</t>
  </si>
  <si>
    <t>CC/PATcalibration/Amazon</t>
  </si>
  <si>
    <t>PAT testing equipment calibration</t>
  </si>
  <si>
    <t>110/2140</t>
  </si>
  <si>
    <t>CC/Urinal mats/Staples</t>
  </si>
  <si>
    <t>Urinal mats</t>
  </si>
  <si>
    <t>CC/Ethernet cable/Amazon</t>
  </si>
  <si>
    <t>Cat 5 for tills</t>
  </si>
  <si>
    <t>110/4400/FRONT</t>
  </si>
  <si>
    <t>CC/Spotify/Spotify</t>
  </si>
  <si>
    <t>Spotify Subscription</t>
  </si>
  <si>
    <t>CC/Tech equip/CPC Farnell</t>
  </si>
  <si>
    <t>Multiple equipment for tech</t>
  </si>
  <si>
    <t>CC/plumbing/Amazon</t>
  </si>
  <si>
    <t>Urinal waste traps</t>
  </si>
  <si>
    <t>110/4400/11BAR</t>
  </si>
  <si>
    <t>CC/Display stands/Amazon</t>
  </si>
  <si>
    <t>A6 display stands</t>
  </si>
  <si>
    <t>570/4202</t>
  </si>
  <si>
    <t>CC/Ryman/Stationery</t>
  </si>
  <si>
    <t>570/4001</t>
  </si>
  <si>
    <t>CC/Amazon/Consumables</t>
  </si>
  <si>
    <t>12/04/2024 to 11/05/2024</t>
  </si>
  <si>
    <t>440/4207</t>
  </si>
  <si>
    <t>Facebook Advertising</t>
  </si>
  <si>
    <t>CGR Ads for windlesham, b and l and unp areas</t>
  </si>
  <si>
    <t>440/4208</t>
  </si>
  <si>
    <t>440/4209</t>
  </si>
  <si>
    <t>440/4210</t>
  </si>
  <si>
    <t xml:space="preserve">Winding Up Petition Fee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</si>
</sst>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0.00_ ;[Red]\-#,##0.00\ "/>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Narrow"/>
      <family val="2"/>
      <scheme val="minor"/>
    </font>
    <font>
      <b/>
      <sz val="18"/>
      <name val="Aptos Narrow"/>
      <family val="2"/>
      <scheme val="minor"/>
    </font>
    <font>
      <b/>
      <sz val="12"/>
      <color theme="1"/>
      <name val="Aptos Narrow"/>
      <family val="2"/>
      <scheme val="minor"/>
    </font>
    <font>
      <sz val="12"/>
      <color theme="1"/>
      <name val="Aptos Narrow"/>
      <family val="2"/>
      <scheme val="minor"/>
    </font>
    <font>
      <b/>
      <sz val="12"/>
      <color rgb="FFFF0000"/>
      <name val="Aptos Narrow"/>
      <family val="2"/>
      <scheme val="minor"/>
    </font>
    <font>
      <b/>
      <sz val="11"/>
      <color rgb="FF00B0F0"/>
      <name val="Aptos Narrow"/>
      <family val="2"/>
      <scheme val="minor"/>
    </font>
    <font>
      <b/>
      <sz val="14"/>
      <color theme="1"/>
      <name val="Aptos Narrow"/>
      <family val="2"/>
      <scheme val="minor"/>
    </font>
  </fonts>
  <fills count="6">
    <fill>
      <patternFill patternType="none"/>
    </fill>
    <fill>
      <patternFill patternType="gray125"/>
    </fill>
    <fill>
      <patternFill patternType="solid">
        <fgColor rgb="FFFFC000"/>
        <bgColor indexed="64"/>
      </patternFill>
    </fill>
    <fill>
      <patternFill patternType="solid">
        <fgColor rgb="FF99FF66"/>
        <bgColor indexed="64"/>
      </patternFill>
    </fill>
    <fill>
      <patternFill patternType="solid">
        <fgColor theme="0" tint="-0.14999847407452621"/>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54">
    <xf numFmtId="0" fontId="0" fillId="0" borderId="0" xfId="0"/>
    <xf numFmtId="0" fontId="3" fillId="2" borderId="1" xfId="0" applyFont="1" applyFill="1" applyBorder="1" applyAlignment="1">
      <alignment horizontal="center"/>
    </xf>
    <xf numFmtId="0" fontId="4" fillId="0" borderId="0" xfId="0" applyFont="1"/>
    <xf numFmtId="0" fontId="0" fillId="3" borderId="1" xfId="0" applyFill="1" applyBorder="1"/>
    <xf numFmtId="0" fontId="5" fillId="2" borderId="1" xfId="0" applyFont="1" applyFill="1" applyBorder="1" applyAlignment="1">
      <alignment horizontal="center"/>
    </xf>
    <xf numFmtId="0" fontId="6" fillId="3" borderId="1" xfId="0" applyFont="1" applyFill="1" applyBorder="1" applyAlignment="1">
      <alignment horizontal="center"/>
    </xf>
    <xf numFmtId="0" fontId="7" fillId="0" borderId="0" xfId="0" applyFont="1" applyAlignment="1">
      <alignment horizontal="center" wrapText="1"/>
    </xf>
    <xf numFmtId="0" fontId="7" fillId="0" borderId="0" xfId="0" applyFont="1" applyAlignment="1">
      <alignment wrapText="1"/>
    </xf>
    <xf numFmtId="0" fontId="0" fillId="4" borderId="0" xfId="0" applyFill="1" applyAlignment="1">
      <alignment wrapText="1"/>
    </xf>
    <xf numFmtId="0" fontId="8" fillId="0" borderId="0" xfId="0" applyFont="1" applyAlignment="1">
      <alignment wrapText="1"/>
    </xf>
    <xf numFmtId="0" fontId="2" fillId="0" borderId="0" xfId="0" applyFont="1" applyAlignment="1">
      <alignment horizontal="center"/>
    </xf>
    <xf numFmtId="164" fontId="6" fillId="3" borderId="1" xfId="1" applyNumberFormat="1" applyFont="1" applyFill="1" applyBorder="1"/>
    <xf numFmtId="13" fontId="6" fillId="3" borderId="1" xfId="1" quotePrefix="1" applyNumberFormat="1" applyFont="1" applyFill="1" applyBorder="1"/>
    <xf numFmtId="0" fontId="0" fillId="3" borderId="1" xfId="1" applyNumberFormat="1" applyFont="1" applyFill="1" applyBorder="1" applyAlignment="1">
      <alignment horizontal="left"/>
    </xf>
    <xf numFmtId="165" fontId="6" fillId="3" borderId="1" xfId="1" applyNumberFormat="1" applyFont="1" applyFill="1" applyBorder="1"/>
    <xf numFmtId="0" fontId="5" fillId="3" borderId="1" xfId="0" applyFont="1" applyFill="1" applyBorder="1"/>
    <xf numFmtId="0" fontId="6" fillId="4" borderId="1" xfId="0" applyFont="1" applyFill="1" applyBorder="1"/>
    <xf numFmtId="0" fontId="6" fillId="4" borderId="1" xfId="0" applyFont="1" applyFill="1" applyBorder="1" applyAlignment="1">
      <alignment horizontal="center"/>
    </xf>
    <xf numFmtId="0" fontId="6" fillId="0" borderId="0" xfId="0" applyFont="1"/>
    <xf numFmtId="0" fontId="6" fillId="3" borderId="1" xfId="0" applyFont="1" applyFill="1" applyBorder="1"/>
    <xf numFmtId="165" fontId="6" fillId="3" borderId="1" xfId="1" applyNumberFormat="1" applyFont="1" applyFill="1" applyBorder="1" applyAlignment="1">
      <alignment vertical="center"/>
    </xf>
    <xf numFmtId="0" fontId="6" fillId="3" borderId="1" xfId="0" applyFont="1" applyFill="1" applyBorder="1" applyAlignment="1">
      <alignment vertical="center"/>
    </xf>
    <xf numFmtId="0" fontId="6" fillId="4" borderId="1" xfId="0" applyFont="1" applyFill="1" applyBorder="1" applyAlignment="1">
      <alignment vertical="center"/>
    </xf>
    <xf numFmtId="0" fontId="6" fillId="4" borderId="1" xfId="0" applyFont="1" applyFill="1" applyBorder="1" applyAlignment="1">
      <alignment horizontal="center" vertical="center"/>
    </xf>
    <xf numFmtId="0" fontId="6" fillId="3" borderId="1" xfId="0" applyFont="1" applyFill="1" applyBorder="1" applyAlignment="1">
      <alignment vertical="center" wrapText="1"/>
    </xf>
    <xf numFmtId="13" fontId="6" fillId="3" borderId="1" xfId="1" applyNumberFormat="1" applyFont="1" applyFill="1" applyBorder="1"/>
    <xf numFmtId="43" fontId="6" fillId="3" borderId="1" xfId="1" applyFont="1" applyFill="1" applyBorder="1"/>
    <xf numFmtId="164" fontId="6" fillId="3" borderId="2" xfId="1" applyNumberFormat="1" applyFont="1" applyFill="1" applyBorder="1"/>
    <xf numFmtId="43" fontId="6" fillId="3" borderId="2" xfId="1" applyFont="1" applyFill="1" applyBorder="1"/>
    <xf numFmtId="165" fontId="6" fillId="3" borderId="2" xfId="1" applyNumberFormat="1" applyFont="1" applyFill="1" applyBorder="1"/>
    <xf numFmtId="0" fontId="3" fillId="2" borderId="3" xfId="0" applyFont="1" applyFill="1" applyBorder="1" applyAlignment="1">
      <alignment horizontal="center"/>
    </xf>
    <xf numFmtId="0" fontId="0" fillId="2" borderId="4" xfId="0" applyFill="1" applyBorder="1"/>
    <xf numFmtId="165" fontId="3" fillId="2" borderId="5" xfId="0" applyNumberFormat="1" applyFont="1" applyFill="1" applyBorder="1"/>
    <xf numFmtId="0" fontId="9" fillId="2" borderId="3" xfId="0" applyFont="1" applyFill="1" applyBorder="1" applyAlignment="1">
      <alignment horizontal="center"/>
    </xf>
    <xf numFmtId="165" fontId="3" fillId="3" borderId="6" xfId="0" applyNumberFormat="1" applyFont="1" applyFill="1" applyBorder="1"/>
    <xf numFmtId="0" fontId="6" fillId="3" borderId="1" xfId="1" applyNumberFormat="1" applyFont="1" applyFill="1" applyBorder="1"/>
    <xf numFmtId="49" fontId="6" fillId="3" borderId="1" xfId="1" applyNumberFormat="1" applyFont="1" applyFill="1" applyBorder="1"/>
    <xf numFmtId="49" fontId="6" fillId="3" borderId="2" xfId="1" applyNumberFormat="1" applyFont="1" applyFill="1" applyBorder="1"/>
    <xf numFmtId="164" fontId="6" fillId="3" borderId="1" xfId="1" quotePrefix="1" applyNumberFormat="1" applyFont="1" applyFill="1" applyBorder="1"/>
    <xf numFmtId="49" fontId="6" fillId="3" borderId="1" xfId="1" quotePrefix="1" applyNumberFormat="1" applyFont="1" applyFill="1" applyBorder="1"/>
    <xf numFmtId="43" fontId="6" fillId="3" borderId="1" xfId="1" quotePrefix="1" applyFont="1" applyFill="1" applyBorder="1"/>
    <xf numFmtId="0" fontId="6" fillId="3" borderId="1" xfId="0" applyFont="1" applyFill="1" applyBorder="1" applyAlignment="1">
      <alignment horizontal="center" vertical="center"/>
    </xf>
    <xf numFmtId="0" fontId="0" fillId="3" borderId="1" xfId="0" applyFill="1" applyBorder="1" applyAlignment="1">
      <alignment horizontal="center"/>
    </xf>
    <xf numFmtId="0" fontId="0" fillId="3" borderId="1" xfId="0" applyFill="1" applyBorder="1" applyAlignment="1">
      <alignment horizontal="center" vertical="center"/>
    </xf>
    <xf numFmtId="164" fontId="6" fillId="3" borderId="1" xfId="1" applyNumberFormat="1" applyFont="1" applyFill="1" applyBorder="1" applyAlignment="1">
      <alignment horizontal="right"/>
    </xf>
    <xf numFmtId="0" fontId="5" fillId="3" borderId="1" xfId="0" applyFont="1" applyFill="1" applyBorder="1" applyAlignment="1">
      <alignment vertical="center"/>
    </xf>
    <xf numFmtId="0" fontId="5" fillId="3" borderId="1" xfId="0" applyFont="1" applyFill="1" applyBorder="1" applyAlignment="1">
      <alignment wrapText="1"/>
    </xf>
    <xf numFmtId="0" fontId="0" fillId="5" borderId="1" xfId="1" applyNumberFormat="1" applyFont="1" applyFill="1" applyBorder="1" applyAlignment="1">
      <alignment horizontal="left"/>
    </xf>
    <xf numFmtId="14" fontId="0" fillId="3" borderId="0" xfId="0" applyNumberFormat="1" applyFill="1"/>
    <xf numFmtId="14" fontId="0" fillId="3" borderId="1" xfId="0" applyNumberFormat="1" applyFill="1" applyBorder="1"/>
    <xf numFmtId="14" fontId="0" fillId="3" borderId="2" xfId="0" applyNumberFormat="1" applyFill="1" applyBorder="1"/>
    <xf numFmtId="0" fontId="3" fillId="2" borderId="1"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cellXfs>
  <cellStyles count="2">
    <cellStyle name="Comma" xfId="1" builtinId="3"/>
    <cellStyle name="Normal" xfId="0" builtinId="0"/>
  </cellStyles>
  <dxfs count="42">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Michelle Smith" id="{3B2DD1FB-041A-492B-9DDE-612930B8B883}" userId="S::Michelle.Smith@surreyheath.gov.uk::9e0f5197-f150-4ff2-86e3-4ae48864f37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1" dT="2025-02-03T10:15:26.74" personId="{3B2DD1FB-041A-492B-9DDE-612930B8B883}" id="{D8A3957E-0A3B-490C-9AEC-306CA73636B7}">
    <text>Check Total of all transactions entered on spreadsheet agree to the Total per the Statement.  This figure must be zero.</text>
  </threadedComment>
</ThreadedComments>
</file>

<file path=xl/threadedComments/threadedComment10.xml><?xml version="1.0" encoding="utf-8"?>
<ThreadedComments xmlns="http://schemas.microsoft.com/office/spreadsheetml/2018/threadedcomments" xmlns:x="http://schemas.openxmlformats.org/spreadsheetml/2006/main">
  <threadedComment ref="D12" dT="2025-12-22T13:45:39.49" personId="{3B2DD1FB-041A-492B-9DDE-612930B8B883}" id="{8CCF96D3-4BD2-4B94-A915-18870832B640}">
    <text>22/12/25: Mark C requested vat receipt</text>
  </threadedComment>
  <threadedComment ref="D22" dT="2025-02-03T10:15:26.74" personId="{3B2DD1FB-041A-492B-9DDE-612930B8B883}" id="{56CF5DD6-02E3-40FC-91BF-4CA40FD677C2}">
    <text>Check Total of all transactions entered on spreadsheet agree to the Total per the Statement.  This figure must be zero.</text>
  </threadedComment>
</ThreadedComments>
</file>

<file path=xl/threadedComments/threadedComment11.xml><?xml version="1.0" encoding="utf-8"?>
<ThreadedComments xmlns="http://schemas.microsoft.com/office/spreadsheetml/2018/threadedcomments" xmlns:x="http://schemas.openxmlformats.org/spreadsheetml/2006/main">
  <threadedComment ref="D20" dT="2025-02-03T10:15:26.74" personId="{3B2DD1FB-041A-492B-9DDE-612930B8B883}" id="{7D3A7BD7-4513-46AA-8FA9-159E4D96DCF9}">
    <text>Check Total of all transactions entered on spreadsheet agree to the Total per the Statement.  This figure must be zero.</text>
  </threadedComment>
</ThreadedComments>
</file>

<file path=xl/threadedComments/threadedComment12.xml><?xml version="1.0" encoding="utf-8"?>
<ThreadedComments xmlns="http://schemas.microsoft.com/office/spreadsheetml/2018/threadedcomments" xmlns:x="http://schemas.openxmlformats.org/spreadsheetml/2006/main">
  <threadedComment ref="D21" dT="2025-02-03T10:15:26.74" personId="{3B2DD1FB-041A-492B-9DDE-612930B8B883}" id="{220A2858-622F-4616-A107-CB924CA50148}">
    <text>Check Total of all transactions entered on spreadsheet agree to the Total per the Statement.  This figure must be zero.</text>
  </threadedComment>
</ThreadedComments>
</file>

<file path=xl/threadedComments/threadedComment13.xml><?xml version="1.0" encoding="utf-8"?>
<ThreadedComments xmlns="http://schemas.microsoft.com/office/spreadsheetml/2018/threadedcomments" xmlns:x="http://schemas.openxmlformats.org/spreadsheetml/2006/main">
  <threadedComment ref="D21" dT="2025-02-03T10:15:26.74" personId="{3B2DD1FB-041A-492B-9DDE-612930B8B883}" id="{054B102D-1819-444F-A18E-E98FDB2D8015}">
    <text>Check Total of all transactions entered on spreadsheet agree to the Total per the Statement.  This figure must be zero.</text>
  </threadedComment>
</ThreadedComments>
</file>

<file path=xl/threadedComments/threadedComment14.xml><?xml version="1.0" encoding="utf-8"?>
<ThreadedComments xmlns="http://schemas.microsoft.com/office/spreadsheetml/2018/threadedcomments" xmlns:x="http://schemas.openxmlformats.org/spreadsheetml/2006/main">
  <threadedComment ref="D14" dT="2025-02-03T10:15:26.74" personId="{3B2DD1FB-041A-492B-9DDE-612930B8B883}" id="{EA110C99-25DA-4A9F-95C0-F3F944B4435D}">
    <text>Check Total of all transactions entered on spreadsheet agree to the Total per the Statement.  This figure must be zero.</text>
  </threadedComment>
</ThreadedComments>
</file>

<file path=xl/threadedComments/threadedComment2.xml><?xml version="1.0" encoding="utf-8"?>
<ThreadedComments xmlns="http://schemas.microsoft.com/office/spreadsheetml/2018/threadedcomments" xmlns:x="http://schemas.openxmlformats.org/spreadsheetml/2006/main">
  <threadedComment ref="D21" dT="2025-02-03T10:15:26.74" personId="{3B2DD1FB-041A-492B-9DDE-612930B8B883}" id="{517C6A4A-A9D7-46ED-9D8C-A69271545C90}">
    <text>Check Total of all transactions entered on spreadsheet agree to the Total per the Statement.  This figure must be zero.</text>
  </threadedComment>
</ThreadedComments>
</file>

<file path=xl/threadedComments/threadedComment3.xml><?xml version="1.0" encoding="utf-8"?>
<ThreadedComments xmlns="http://schemas.microsoft.com/office/spreadsheetml/2018/threadedcomments" xmlns:x="http://schemas.openxmlformats.org/spreadsheetml/2006/main">
  <threadedComment ref="D11" dT="2025-02-03T10:15:26.74" personId="{3B2DD1FB-041A-492B-9DDE-612930B8B883}" id="{95F7A320-DADA-42B7-9AF5-89C51FC5A8FD}">
    <text>Check Total of all transactions entered on spreadsheet agree to the Total per the Statement.  This figure must be zero.</text>
  </threadedComment>
</ThreadedComments>
</file>

<file path=xl/threadedComments/threadedComment4.xml><?xml version="1.0" encoding="utf-8"?>
<ThreadedComments xmlns="http://schemas.microsoft.com/office/spreadsheetml/2018/threadedcomments" xmlns:x="http://schemas.openxmlformats.org/spreadsheetml/2006/main">
  <threadedComment ref="D21" dT="2025-02-03T10:15:26.74" personId="{3B2DD1FB-041A-492B-9DDE-612930B8B883}" id="{02F629E2-342A-47DD-B2A6-B0B38F2001BD}">
    <text>Check Total of all transactions entered on spreadsheet agree to the Total per the Statement.  This figure must be zero.</text>
  </threadedComment>
</ThreadedComments>
</file>

<file path=xl/threadedComments/threadedComment5.xml><?xml version="1.0" encoding="utf-8"?>
<ThreadedComments xmlns="http://schemas.microsoft.com/office/spreadsheetml/2018/threadedcomments" xmlns:x="http://schemas.openxmlformats.org/spreadsheetml/2006/main">
  <threadedComment ref="D21" dT="2025-02-03T10:15:26.74" personId="{3B2DD1FB-041A-492B-9DDE-612930B8B883}" id="{B7B45442-9AA3-4E8D-9849-DC88A4B4E462}">
    <text>Check Total of all transactions entered on spreadsheet agree to the Total per the Statement.  This figure must be zero.</text>
  </threadedComment>
</ThreadedComments>
</file>

<file path=xl/threadedComments/threadedComment6.xml><?xml version="1.0" encoding="utf-8"?>
<ThreadedComments xmlns="http://schemas.microsoft.com/office/spreadsheetml/2018/threadedcomments" xmlns:x="http://schemas.openxmlformats.org/spreadsheetml/2006/main">
  <threadedComment ref="D26" dT="2025-02-03T10:15:26.74" personId="{3B2DD1FB-041A-492B-9DDE-612930B8B883}" id="{29F71B26-99FD-4871-9BFC-F2FFBE7045F7}">
    <text>Check Total of all transactions entered on spreadsheet agree to the Total per the Statement.  This figure must be zero.</text>
  </threadedComment>
</ThreadedComments>
</file>

<file path=xl/threadedComments/threadedComment7.xml><?xml version="1.0" encoding="utf-8"?>
<ThreadedComments xmlns="http://schemas.microsoft.com/office/spreadsheetml/2018/threadedcomments" xmlns:x="http://schemas.openxmlformats.org/spreadsheetml/2006/main">
  <threadedComment ref="D11" dT="2025-02-03T10:15:26.74" personId="{3B2DD1FB-041A-492B-9DDE-612930B8B883}" id="{E37ED3D5-1E03-490F-AB33-8E75F4B82786}">
    <text>Check Total of all transactions entered on spreadsheet agree to the Total per the Statement.  This figure must be zero.</text>
  </threadedComment>
</ThreadedComments>
</file>

<file path=xl/threadedComments/threadedComment8.xml><?xml version="1.0" encoding="utf-8"?>
<ThreadedComments xmlns="http://schemas.microsoft.com/office/spreadsheetml/2018/threadedcomments" xmlns:x="http://schemas.openxmlformats.org/spreadsheetml/2006/main">
  <threadedComment ref="D16" dT="2025-02-03T10:15:26.74" personId="{3B2DD1FB-041A-492B-9DDE-612930B8B883}" id="{CA01F1AC-A3C9-4F76-B17F-B9D82B76DCCC}">
    <text>Check Total of all transactions entered on spreadsheet agree to the Total per the Statement.  This figure must be zero.</text>
  </threadedComment>
</ThreadedComments>
</file>

<file path=xl/threadedComments/threadedComment9.xml><?xml version="1.0" encoding="utf-8"?>
<ThreadedComments xmlns="http://schemas.microsoft.com/office/spreadsheetml/2018/threadedcomments" xmlns:x="http://schemas.openxmlformats.org/spreadsheetml/2006/main">
  <threadedComment ref="D21" dT="2025-02-03T10:15:26.74" personId="{3B2DD1FB-041A-492B-9DDE-612930B8B883}" id="{E7EAEAD8-DAA9-43FE-B752-76C0172FE413}">
    <text>Check Total of all transactions entered on spreadsheet agree to the Total per the Statement.  This figure must be zero.</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10.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11.xml"/><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12.xml"/><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3.xml"/><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14.xml"/><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E3594-2125-4457-895F-A4C82C7DFD37}">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1" t="s">
        <v>0</v>
      </c>
      <c r="B1" s="51"/>
      <c r="D1" s="2" t="s">
        <v>1</v>
      </c>
    </row>
    <row r="2" spans="1:8" ht="23.5" x14ac:dyDescent="0.55000000000000004">
      <c r="A2" s="1" t="s">
        <v>2</v>
      </c>
      <c r="B2" s="3"/>
    </row>
    <row r="3" spans="1:8" ht="16" x14ac:dyDescent="0.4">
      <c r="A3" s="4" t="s">
        <v>3</v>
      </c>
      <c r="B3" s="5" t="s">
        <v>31</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45988</v>
      </c>
      <c r="B6" s="12" t="s">
        <v>72</v>
      </c>
      <c r="C6" s="13" t="s">
        <v>19</v>
      </c>
      <c r="D6" s="14">
        <v>-9.98</v>
      </c>
      <c r="E6" s="15" t="s">
        <v>73</v>
      </c>
      <c r="F6" s="16" t="s">
        <v>20</v>
      </c>
      <c r="G6" s="17">
        <f>$B$2</f>
        <v>0</v>
      </c>
      <c r="H6" s="15" t="s">
        <v>74</v>
      </c>
    </row>
    <row r="7" spans="1:8" s="18" customFormat="1" ht="16" x14ac:dyDescent="0.4">
      <c r="A7" s="11">
        <v>46000</v>
      </c>
      <c r="B7" s="12" t="s">
        <v>75</v>
      </c>
      <c r="C7" s="13" t="s">
        <v>19</v>
      </c>
      <c r="D7" s="14">
        <v>-39.979999999999997</v>
      </c>
      <c r="E7" s="15" t="s">
        <v>76</v>
      </c>
      <c r="F7" s="16" t="s">
        <v>20</v>
      </c>
      <c r="G7" s="17">
        <f t="shared" ref="G7:G16" si="0">$B$2</f>
        <v>0</v>
      </c>
      <c r="H7" s="19" t="s">
        <v>77</v>
      </c>
    </row>
    <row r="8" spans="1:8" s="18" customFormat="1" ht="16" x14ac:dyDescent="0.4">
      <c r="A8" s="11">
        <v>46000</v>
      </c>
      <c r="B8" s="12" t="s">
        <v>78</v>
      </c>
      <c r="C8" s="13" t="s">
        <v>19</v>
      </c>
      <c r="D8" s="20">
        <v>-12.78</v>
      </c>
      <c r="E8" s="45" t="s">
        <v>79</v>
      </c>
      <c r="F8" s="22" t="s">
        <v>20</v>
      </c>
      <c r="G8" s="23">
        <f t="shared" si="0"/>
        <v>0</v>
      </c>
      <c r="H8" s="24" t="s">
        <v>80</v>
      </c>
    </row>
    <row r="9" spans="1:8" s="18" customFormat="1" ht="16" x14ac:dyDescent="0.4">
      <c r="A9" s="44"/>
      <c r="B9" s="35"/>
      <c r="C9" s="13"/>
      <c r="D9" s="14"/>
      <c r="E9" s="19"/>
      <c r="F9" s="22" t="s">
        <v>20</v>
      </c>
      <c r="G9" s="23">
        <f t="shared" si="0"/>
        <v>0</v>
      </c>
      <c r="H9" s="19"/>
    </row>
    <row r="10" spans="1:8" s="18" customFormat="1" ht="16" x14ac:dyDescent="0.4">
      <c r="A10" s="11"/>
      <c r="B10" s="12"/>
      <c r="C10" s="13"/>
      <c r="D10" s="14"/>
      <c r="E10" s="19"/>
      <c r="F10" s="22" t="s">
        <v>20</v>
      </c>
      <c r="G10" s="23">
        <f t="shared" si="0"/>
        <v>0</v>
      </c>
      <c r="H10" s="15"/>
    </row>
    <row r="11" spans="1:8" s="18" customFormat="1" ht="16" x14ac:dyDescent="0.4">
      <c r="A11" s="11"/>
      <c r="B11" s="12"/>
      <c r="C11" s="13"/>
      <c r="D11" s="14"/>
      <c r="E11" s="19"/>
      <c r="F11" s="22" t="s">
        <v>20</v>
      </c>
      <c r="G11" s="23">
        <f t="shared" si="0"/>
        <v>0</v>
      </c>
      <c r="H11" s="19"/>
    </row>
    <row r="12" spans="1:8" s="18" customFormat="1" ht="16" x14ac:dyDescent="0.4">
      <c r="A12" s="11"/>
      <c r="B12" s="25"/>
      <c r="C12" s="13"/>
      <c r="D12" s="14"/>
      <c r="E12" s="19"/>
      <c r="F12" s="22" t="s">
        <v>20</v>
      </c>
      <c r="G12" s="23">
        <f t="shared" si="0"/>
        <v>0</v>
      </c>
      <c r="H12" s="3"/>
    </row>
    <row r="13" spans="1:8" s="18" customFormat="1" ht="16" x14ac:dyDescent="0.4">
      <c r="A13" s="11"/>
      <c r="B13" s="25"/>
      <c r="C13" s="13"/>
      <c r="D13" s="14"/>
      <c r="E13" s="19"/>
      <c r="F13" s="22" t="s">
        <v>20</v>
      </c>
      <c r="G13" s="23">
        <f t="shared" si="0"/>
        <v>0</v>
      </c>
      <c r="H13" s="3"/>
    </row>
    <row r="14" spans="1:8" s="18" customFormat="1" ht="16" x14ac:dyDescent="0.4">
      <c r="A14" s="11"/>
      <c r="B14" s="26"/>
      <c r="C14" s="13"/>
      <c r="D14" s="14"/>
      <c r="E14" s="19"/>
      <c r="F14" s="22" t="s">
        <v>20</v>
      </c>
      <c r="G14" s="23">
        <f t="shared" si="0"/>
        <v>0</v>
      </c>
      <c r="H14" s="19"/>
    </row>
    <row r="15" spans="1:8" s="18" customFormat="1" ht="16" x14ac:dyDescent="0.4">
      <c r="A15" s="11"/>
      <c r="B15" s="26"/>
      <c r="C15" s="13"/>
      <c r="D15" s="14"/>
      <c r="E15" s="19"/>
      <c r="F15" s="22" t="s">
        <v>20</v>
      </c>
      <c r="G15" s="23">
        <f t="shared" si="0"/>
        <v>0</v>
      </c>
      <c r="H15" s="19"/>
    </row>
    <row r="16" spans="1:8" s="18" customFormat="1" ht="16.5" thickBot="1" x14ac:dyDescent="0.45">
      <c r="A16" s="27"/>
      <c r="B16" s="28"/>
      <c r="C16" s="13"/>
      <c r="D16" s="29"/>
      <c r="E16" s="19"/>
      <c r="F16" s="22" t="s">
        <v>20</v>
      </c>
      <c r="G16" s="23">
        <f t="shared" si="0"/>
        <v>0</v>
      </c>
      <c r="H16" s="19"/>
    </row>
    <row r="17" spans="1:4" ht="24" thickBot="1" x14ac:dyDescent="0.6">
      <c r="A17" s="30" t="s">
        <v>21</v>
      </c>
      <c r="B17" s="31"/>
      <c r="C17" s="31"/>
      <c r="D17" s="32">
        <f>SUM(D6:D16)</f>
        <v>-62.739999999999995</v>
      </c>
    </row>
    <row r="18" spans="1:4" ht="15" thickBot="1" x14ac:dyDescent="0.4"/>
    <row r="19" spans="1:4" ht="24" thickBot="1" x14ac:dyDescent="0.6">
      <c r="A19" s="33" t="s">
        <v>22</v>
      </c>
      <c r="B19" s="31" t="s">
        <v>23</v>
      </c>
      <c r="C19" s="31"/>
      <c r="D19" s="34">
        <v>-62.74</v>
      </c>
    </row>
    <row r="20" spans="1:4" ht="15" thickBot="1" x14ac:dyDescent="0.4"/>
    <row r="21" spans="1:4" ht="24" thickBot="1" x14ac:dyDescent="0.6">
      <c r="A21" s="30" t="s">
        <v>24</v>
      </c>
      <c r="B21" s="31" t="s">
        <v>25</v>
      </c>
      <c r="C21" s="31"/>
      <c r="D21" s="32">
        <f>D17-D19</f>
        <v>0</v>
      </c>
    </row>
  </sheetData>
  <mergeCells count="1">
    <mergeCell ref="A1:B1"/>
  </mergeCells>
  <conditionalFormatting sqref="D21">
    <cfRule type="cellIs" dxfId="41" priority="1" operator="greaterThanOrEqual">
      <formula>0.01</formula>
    </cfRule>
    <cfRule type="cellIs" dxfId="40" priority="2" operator="lessThanOrEqual">
      <formula>-0.01</formula>
    </cfRule>
    <cfRule type="cellIs" dxfId="39" priority="3" operator="between">
      <formula>-0.01</formula>
      <formula>0.01</formula>
    </cfRule>
  </conditionalFormatting>
  <dataValidations count="1">
    <dataValidation type="textLength" operator="lessThanOrEqual" allowBlank="1" showInputMessage="1" showErrorMessage="1" sqref="E4:E1048576" xr:uid="{0BE43802-92F5-494B-9AB4-F42EFFF60623}">
      <formula1>28</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C5865-3D2F-4732-A6F4-B4473544773B}">
  <dimension ref="A1:H22"/>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1" t="s">
        <v>0</v>
      </c>
      <c r="B1" s="51"/>
      <c r="D1" s="2" t="s">
        <v>1</v>
      </c>
    </row>
    <row r="2" spans="1:8" ht="23.5" x14ac:dyDescent="0.55000000000000004">
      <c r="A2" s="1" t="s">
        <v>2</v>
      </c>
      <c r="B2" s="3"/>
    </row>
    <row r="3" spans="1:8" ht="16" x14ac:dyDescent="0.4">
      <c r="A3" s="4" t="s">
        <v>3</v>
      </c>
      <c r="B3" s="5" t="s">
        <v>31</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45973</v>
      </c>
      <c r="B6" s="35" t="s">
        <v>81</v>
      </c>
      <c r="C6" s="13" t="s">
        <v>19</v>
      </c>
      <c r="D6" s="14">
        <v>-49.36</v>
      </c>
      <c r="E6" s="19" t="s">
        <v>145</v>
      </c>
      <c r="F6" s="16" t="s">
        <v>20</v>
      </c>
      <c r="G6" s="17">
        <f>$B$2</f>
        <v>0</v>
      </c>
      <c r="H6" s="15" t="s">
        <v>146</v>
      </c>
    </row>
    <row r="7" spans="1:8" s="18" customFormat="1" ht="16" x14ac:dyDescent="0.4">
      <c r="A7" s="11">
        <v>45974</v>
      </c>
      <c r="B7" s="35" t="s">
        <v>81</v>
      </c>
      <c r="C7" s="13" t="s">
        <v>19</v>
      </c>
      <c r="D7" s="14">
        <v>-35.979999999999997</v>
      </c>
      <c r="E7" s="19" t="s">
        <v>147</v>
      </c>
      <c r="F7" s="16" t="s">
        <v>20</v>
      </c>
      <c r="G7" s="17">
        <f t="shared" ref="G7:G17" si="0">$B$2</f>
        <v>0</v>
      </c>
      <c r="H7" s="19" t="s">
        <v>148</v>
      </c>
    </row>
    <row r="8" spans="1:8" s="18" customFormat="1" ht="16" x14ac:dyDescent="0.4">
      <c r="A8" s="11">
        <v>45982</v>
      </c>
      <c r="B8" s="35" t="s">
        <v>89</v>
      </c>
      <c r="C8" s="13" t="s">
        <v>19</v>
      </c>
      <c r="D8" s="14">
        <v>-115.14</v>
      </c>
      <c r="E8" s="19" t="s">
        <v>149</v>
      </c>
      <c r="F8" s="16" t="s">
        <v>20</v>
      </c>
      <c r="G8" s="17">
        <f t="shared" si="0"/>
        <v>0</v>
      </c>
      <c r="H8" s="19" t="s">
        <v>150</v>
      </c>
    </row>
    <row r="9" spans="1:8" s="18" customFormat="1" ht="16" x14ac:dyDescent="0.4">
      <c r="A9" s="11">
        <v>45988</v>
      </c>
      <c r="B9" s="35" t="s">
        <v>151</v>
      </c>
      <c r="C9" s="13" t="s">
        <v>19</v>
      </c>
      <c r="D9" s="14">
        <v>-70.989999999999995</v>
      </c>
      <c r="E9" s="19" t="s">
        <v>152</v>
      </c>
      <c r="F9" s="16" t="s">
        <v>20</v>
      </c>
      <c r="G9" s="17">
        <f t="shared" si="0"/>
        <v>0</v>
      </c>
      <c r="H9" s="19" t="s">
        <v>153</v>
      </c>
    </row>
    <row r="10" spans="1:8" s="18" customFormat="1" ht="16" x14ac:dyDescent="0.4">
      <c r="A10" s="11">
        <v>45989</v>
      </c>
      <c r="B10" s="35" t="s">
        <v>89</v>
      </c>
      <c r="C10" s="13" t="s">
        <v>19</v>
      </c>
      <c r="D10" s="14">
        <v>-9.98</v>
      </c>
      <c r="E10" s="19" t="s">
        <v>154</v>
      </c>
      <c r="F10" s="16" t="s">
        <v>20</v>
      </c>
      <c r="G10" s="17">
        <f t="shared" si="0"/>
        <v>0</v>
      </c>
      <c r="H10" s="19" t="s">
        <v>155</v>
      </c>
    </row>
    <row r="11" spans="1:8" s="18" customFormat="1" ht="16" x14ac:dyDescent="0.4">
      <c r="A11" s="11">
        <v>45992</v>
      </c>
      <c r="B11" s="35" t="s">
        <v>156</v>
      </c>
      <c r="C11" s="13">
        <v>9</v>
      </c>
      <c r="D11" s="14">
        <v>-21.99</v>
      </c>
      <c r="E11" s="19" t="s">
        <v>157</v>
      </c>
      <c r="F11" s="16" t="s">
        <v>20</v>
      </c>
      <c r="G11" s="17">
        <f t="shared" si="0"/>
        <v>0</v>
      </c>
      <c r="H11" s="19" t="s">
        <v>158</v>
      </c>
    </row>
    <row r="12" spans="1:8" s="18" customFormat="1" ht="16" x14ac:dyDescent="0.4">
      <c r="A12" s="11">
        <v>45993</v>
      </c>
      <c r="B12" s="35" t="s">
        <v>89</v>
      </c>
      <c r="C12" s="47">
        <v>9</v>
      </c>
      <c r="D12" s="14">
        <v>-379.94</v>
      </c>
      <c r="E12" s="19" t="s">
        <v>159</v>
      </c>
      <c r="F12" s="16" t="s">
        <v>20</v>
      </c>
      <c r="G12" s="17">
        <f t="shared" si="0"/>
        <v>0</v>
      </c>
      <c r="H12" s="3" t="s">
        <v>160</v>
      </c>
    </row>
    <row r="13" spans="1:8" s="18" customFormat="1" ht="16" x14ac:dyDescent="0.4">
      <c r="A13" s="11">
        <v>45993</v>
      </c>
      <c r="B13" s="35" t="s">
        <v>151</v>
      </c>
      <c r="C13" s="13" t="s">
        <v>19</v>
      </c>
      <c r="D13" s="14">
        <v>-18.68</v>
      </c>
      <c r="E13" s="19" t="s">
        <v>161</v>
      </c>
      <c r="F13" s="16" t="s">
        <v>20</v>
      </c>
      <c r="G13" s="17">
        <f t="shared" si="0"/>
        <v>0</v>
      </c>
      <c r="H13" s="3" t="s">
        <v>162</v>
      </c>
    </row>
    <row r="14" spans="1:8" s="18" customFormat="1" ht="16" x14ac:dyDescent="0.4">
      <c r="A14" s="11">
        <v>45993</v>
      </c>
      <c r="B14" s="35" t="s">
        <v>151</v>
      </c>
      <c r="C14" s="13">
        <v>9</v>
      </c>
      <c r="D14" s="14">
        <v>-79.5</v>
      </c>
      <c r="E14" s="19" t="s">
        <v>161</v>
      </c>
      <c r="F14" s="16" t="s">
        <v>20</v>
      </c>
      <c r="G14" s="17">
        <f t="shared" si="0"/>
        <v>0</v>
      </c>
      <c r="H14" s="3" t="s">
        <v>162</v>
      </c>
    </row>
    <row r="15" spans="1:8" s="18" customFormat="1" ht="16" x14ac:dyDescent="0.4">
      <c r="A15" s="11">
        <v>45995</v>
      </c>
      <c r="B15" s="26" t="s">
        <v>163</v>
      </c>
      <c r="C15" s="13" t="s">
        <v>19</v>
      </c>
      <c r="D15" s="14">
        <v>-19.97</v>
      </c>
      <c r="E15" s="19" t="s">
        <v>164</v>
      </c>
      <c r="F15" s="16" t="s">
        <v>20</v>
      </c>
      <c r="G15" s="17">
        <f t="shared" si="0"/>
        <v>0</v>
      </c>
      <c r="H15" s="19" t="s">
        <v>165</v>
      </c>
    </row>
    <row r="16" spans="1:8" s="18" customFormat="1" ht="16" x14ac:dyDescent="0.4">
      <c r="A16" s="11"/>
      <c r="B16" s="26"/>
      <c r="C16" s="13" t="s">
        <v>19</v>
      </c>
      <c r="D16" s="14"/>
      <c r="E16" s="19"/>
      <c r="F16" s="16" t="s">
        <v>20</v>
      </c>
      <c r="G16" s="17">
        <f t="shared" si="0"/>
        <v>0</v>
      </c>
      <c r="H16" s="19"/>
    </row>
    <row r="17" spans="1:8" s="18" customFormat="1" ht="16.5" thickBot="1" x14ac:dyDescent="0.45">
      <c r="A17" s="27"/>
      <c r="B17" s="28"/>
      <c r="C17" s="13" t="s">
        <v>19</v>
      </c>
      <c r="D17" s="29"/>
      <c r="E17" s="19"/>
      <c r="F17" s="16" t="s">
        <v>20</v>
      </c>
      <c r="G17" s="17">
        <f t="shared" si="0"/>
        <v>0</v>
      </c>
      <c r="H17" s="19"/>
    </row>
    <row r="18" spans="1:8" ht="24" thickBot="1" x14ac:dyDescent="0.6">
      <c r="A18" s="30" t="s">
        <v>21</v>
      </c>
      <c r="B18" s="31"/>
      <c r="C18" s="31"/>
      <c r="D18" s="32">
        <f>SUM(D6:D17)</f>
        <v>-801.53000000000009</v>
      </c>
    </row>
    <row r="19" spans="1:8" ht="15" thickBot="1" x14ac:dyDescent="0.4"/>
    <row r="20" spans="1:8" ht="24" thickBot="1" x14ac:dyDescent="0.6">
      <c r="A20" s="33" t="s">
        <v>22</v>
      </c>
      <c r="B20" s="31" t="s">
        <v>23</v>
      </c>
      <c r="C20" s="31"/>
      <c r="D20" s="34">
        <v>801.53</v>
      </c>
    </row>
    <row r="21" spans="1:8" ht="15" thickBot="1" x14ac:dyDescent="0.4"/>
    <row r="22" spans="1:8" ht="24" thickBot="1" x14ac:dyDescent="0.6">
      <c r="A22" s="30" t="s">
        <v>24</v>
      </c>
      <c r="B22" s="31" t="s">
        <v>25</v>
      </c>
      <c r="C22" s="31"/>
      <c r="D22" s="32">
        <v>0</v>
      </c>
    </row>
  </sheetData>
  <mergeCells count="1">
    <mergeCell ref="A1:B1"/>
  </mergeCells>
  <conditionalFormatting sqref="D22">
    <cfRule type="cellIs" dxfId="14" priority="1" operator="greaterThanOrEqual">
      <formula>0.01</formula>
    </cfRule>
    <cfRule type="cellIs" dxfId="13" priority="2" operator="lessThanOrEqual">
      <formula>-0.01</formula>
    </cfRule>
    <cfRule type="cellIs" dxfId="12" priority="3" operator="between">
      <formula>-0.01</formula>
      <formula>0.01</formula>
    </cfRule>
  </conditionalFormatting>
  <dataValidations count="1">
    <dataValidation type="textLength" operator="lessThanOrEqual" allowBlank="1" showInputMessage="1" showErrorMessage="1" sqref="E4:E1048576" xr:uid="{4E03691E-D8B1-4516-B25D-11C4F2D086FC}">
      <formula1>28</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61DB-4365-4BE1-AB94-324AEC395D4D}">
  <dimension ref="A1:H20"/>
  <sheetViews>
    <sheetView topLeftCell="A2"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1" t="s">
        <v>0</v>
      </c>
      <c r="B1" s="51"/>
      <c r="D1" s="2" t="s">
        <v>1</v>
      </c>
    </row>
    <row r="2" spans="1:8" ht="23.5" x14ac:dyDescent="0.55000000000000004">
      <c r="A2" s="1" t="s">
        <v>2</v>
      </c>
      <c r="B2" s="41"/>
    </row>
    <row r="3" spans="1:8" ht="16" x14ac:dyDescent="0.4">
      <c r="A3" s="4" t="s">
        <v>3</v>
      </c>
      <c r="B3" s="5" t="s">
        <v>31</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45975</v>
      </c>
      <c r="B6" s="12" t="s">
        <v>29</v>
      </c>
      <c r="C6" s="13" t="s">
        <v>19</v>
      </c>
      <c r="D6" s="14">
        <v>-174</v>
      </c>
      <c r="E6" s="19" t="s">
        <v>30</v>
      </c>
      <c r="F6" s="16" t="s">
        <v>20</v>
      </c>
      <c r="G6" s="17">
        <f t="shared" ref="G6:G15" si="0">$B$2</f>
        <v>0</v>
      </c>
      <c r="H6" s="15" t="s">
        <v>32</v>
      </c>
    </row>
    <row r="7" spans="1:8" s="18" customFormat="1" ht="16" x14ac:dyDescent="0.4">
      <c r="A7" s="11"/>
      <c r="B7" s="12"/>
      <c r="C7" s="13"/>
      <c r="D7" s="14"/>
      <c r="E7" s="19"/>
      <c r="F7" s="16" t="s">
        <v>20</v>
      </c>
      <c r="G7" s="17">
        <f t="shared" si="0"/>
        <v>0</v>
      </c>
      <c r="H7" s="15"/>
    </row>
    <row r="8" spans="1:8" s="18" customFormat="1" ht="16" x14ac:dyDescent="0.4">
      <c r="A8" s="11"/>
      <c r="B8" s="12"/>
      <c r="C8" s="13"/>
      <c r="D8" s="14"/>
      <c r="E8" s="19"/>
      <c r="F8" s="16" t="s">
        <v>20</v>
      </c>
      <c r="G8" s="17">
        <f t="shared" si="0"/>
        <v>0</v>
      </c>
      <c r="H8" s="15"/>
    </row>
    <row r="9" spans="1:8" s="18" customFormat="1" ht="16" x14ac:dyDescent="0.4">
      <c r="A9" s="11"/>
      <c r="B9" s="12"/>
      <c r="C9" s="13"/>
      <c r="D9" s="14"/>
      <c r="E9" s="19"/>
      <c r="F9" s="16" t="s">
        <v>20</v>
      </c>
      <c r="G9" s="17">
        <f t="shared" si="0"/>
        <v>0</v>
      </c>
      <c r="H9" s="15"/>
    </row>
    <row r="10" spans="1:8" s="18" customFormat="1" ht="16" x14ac:dyDescent="0.4">
      <c r="A10" s="11"/>
      <c r="B10" s="12"/>
      <c r="C10" s="13"/>
      <c r="D10" s="14"/>
      <c r="E10" s="19"/>
      <c r="F10" s="16" t="s">
        <v>20</v>
      </c>
      <c r="G10" s="17">
        <f t="shared" si="0"/>
        <v>0</v>
      </c>
      <c r="H10" s="15"/>
    </row>
    <row r="11" spans="1:8" s="18" customFormat="1" ht="16" x14ac:dyDescent="0.4">
      <c r="A11" s="11"/>
      <c r="B11" s="26"/>
      <c r="C11" s="13"/>
      <c r="D11" s="14"/>
      <c r="E11" s="19"/>
      <c r="F11" s="16" t="s">
        <v>20</v>
      </c>
      <c r="G11" s="17">
        <f t="shared" si="0"/>
        <v>0</v>
      </c>
      <c r="H11" s="3"/>
    </row>
    <row r="12" spans="1:8" s="18" customFormat="1" ht="16" x14ac:dyDescent="0.4">
      <c r="A12" s="11"/>
      <c r="B12" s="26"/>
      <c r="C12" s="13"/>
      <c r="D12" s="14"/>
      <c r="E12" s="19"/>
      <c r="F12" s="16" t="s">
        <v>20</v>
      </c>
      <c r="G12" s="17">
        <f t="shared" si="0"/>
        <v>0</v>
      </c>
      <c r="H12" s="3"/>
    </row>
    <row r="13" spans="1:8" s="18" customFormat="1" ht="16" x14ac:dyDescent="0.4">
      <c r="A13" s="11"/>
      <c r="B13" s="26"/>
      <c r="C13" s="13"/>
      <c r="D13" s="14"/>
      <c r="E13" s="19"/>
      <c r="F13" s="16" t="s">
        <v>20</v>
      </c>
      <c r="G13" s="17">
        <f t="shared" si="0"/>
        <v>0</v>
      </c>
      <c r="H13" s="19"/>
    </row>
    <row r="14" spans="1:8" s="18" customFormat="1" ht="16" x14ac:dyDescent="0.4">
      <c r="A14" s="11"/>
      <c r="B14" s="26"/>
      <c r="C14" s="13"/>
      <c r="D14" s="14"/>
      <c r="E14" s="19"/>
      <c r="F14" s="16" t="s">
        <v>20</v>
      </c>
      <c r="G14" s="17">
        <f t="shared" si="0"/>
        <v>0</v>
      </c>
      <c r="H14" s="19"/>
    </row>
    <row r="15" spans="1:8" s="18" customFormat="1" ht="16.5" thickBot="1" x14ac:dyDescent="0.45">
      <c r="A15" s="27"/>
      <c r="B15" s="28"/>
      <c r="C15" s="13"/>
      <c r="D15" s="29"/>
      <c r="E15" s="19"/>
      <c r="F15" s="16" t="s">
        <v>20</v>
      </c>
      <c r="G15" s="17">
        <f t="shared" si="0"/>
        <v>0</v>
      </c>
      <c r="H15" s="19"/>
    </row>
    <row r="16" spans="1:8" ht="24" thickBot="1" x14ac:dyDescent="0.6">
      <c r="A16" s="30" t="s">
        <v>21</v>
      </c>
      <c r="B16" s="31"/>
      <c r="C16" s="31"/>
      <c r="D16" s="32">
        <f>SUM(D6:D15)</f>
        <v>-174</v>
      </c>
    </row>
    <row r="17" spans="1:4" ht="15" thickBot="1" x14ac:dyDescent="0.4"/>
    <row r="18" spans="1:4" ht="24" thickBot="1" x14ac:dyDescent="0.6">
      <c r="A18" s="33" t="s">
        <v>22</v>
      </c>
      <c r="B18" s="31" t="s">
        <v>23</v>
      </c>
      <c r="C18" s="31"/>
      <c r="D18" s="34">
        <v>174</v>
      </c>
    </row>
    <row r="19" spans="1:4" ht="15" thickBot="1" x14ac:dyDescent="0.4"/>
    <row r="20" spans="1:4" ht="24" thickBot="1" x14ac:dyDescent="0.6">
      <c r="A20" s="30" t="s">
        <v>24</v>
      </c>
      <c r="B20" s="31" t="s">
        <v>25</v>
      </c>
      <c r="C20" s="31"/>
      <c r="D20" s="32">
        <f>D16-D18</f>
        <v>-348</v>
      </c>
    </row>
  </sheetData>
  <mergeCells count="1">
    <mergeCell ref="A1:B1"/>
  </mergeCells>
  <conditionalFormatting sqref="D20">
    <cfRule type="cellIs" dxfId="11" priority="1" operator="greaterThanOrEqual">
      <formula>0.01</formula>
    </cfRule>
    <cfRule type="cellIs" dxfId="10" priority="2" operator="lessThanOrEqual">
      <formula>-0.01</formula>
    </cfRule>
    <cfRule type="cellIs" dxfId="9" priority="3" operator="between">
      <formula>-0.01</formula>
      <formula>0.01</formula>
    </cfRule>
  </conditionalFormatting>
  <dataValidations count="1">
    <dataValidation type="textLength" operator="lessThanOrEqual" allowBlank="1" showInputMessage="1" showErrorMessage="1" sqref="E4:E6 E10:E1048576" xr:uid="{F9449E2B-AB22-4395-9921-0DE20A340DA0}">
      <formula1>28</formula1>
    </dataValidation>
  </dataValidation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DC538-C781-4A29-B5E4-8183A56049AE}">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1" t="s">
        <v>0</v>
      </c>
      <c r="B1" s="51"/>
      <c r="D1" s="2" t="s">
        <v>1</v>
      </c>
    </row>
    <row r="2" spans="1:8" ht="23.5" x14ac:dyDescent="0.55000000000000004">
      <c r="A2" s="1" t="s">
        <v>2</v>
      </c>
      <c r="B2" s="3"/>
    </row>
    <row r="3" spans="1:8" ht="16" x14ac:dyDescent="0.4">
      <c r="A3" s="4" t="s">
        <v>3</v>
      </c>
      <c r="B3" s="5" t="s">
        <v>31</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46000</v>
      </c>
      <c r="B6" s="36" t="s">
        <v>55</v>
      </c>
      <c r="C6" s="13">
        <v>9</v>
      </c>
      <c r="D6" s="14">
        <v>-431.99</v>
      </c>
      <c r="E6" s="15" t="s">
        <v>56</v>
      </c>
      <c r="F6" s="16" t="s">
        <v>20</v>
      </c>
      <c r="G6" s="17">
        <f>$B$2</f>
        <v>0</v>
      </c>
      <c r="H6" s="15"/>
    </row>
    <row r="7" spans="1:8" s="18" customFormat="1" ht="16" x14ac:dyDescent="0.4">
      <c r="A7" s="11">
        <v>46001</v>
      </c>
      <c r="B7" s="36" t="s">
        <v>57</v>
      </c>
      <c r="C7" s="13">
        <v>9</v>
      </c>
      <c r="D7" s="14">
        <v>-4</v>
      </c>
      <c r="E7" s="19" t="s">
        <v>56</v>
      </c>
      <c r="F7" s="16" t="s">
        <v>20</v>
      </c>
      <c r="G7" s="17">
        <f t="shared" ref="G7:G16" si="0">$B$2</f>
        <v>0</v>
      </c>
      <c r="H7" s="19"/>
    </row>
    <row r="8" spans="1:8" s="18" customFormat="1" ht="16" x14ac:dyDescent="0.4">
      <c r="A8" s="11">
        <v>46001</v>
      </c>
      <c r="B8" s="36" t="s">
        <v>57</v>
      </c>
      <c r="C8" s="13">
        <v>9</v>
      </c>
      <c r="D8" s="14">
        <v>-4</v>
      </c>
      <c r="E8" s="19" t="s">
        <v>56</v>
      </c>
      <c r="F8" s="16" t="s">
        <v>20</v>
      </c>
      <c r="G8" s="17">
        <f t="shared" si="0"/>
        <v>0</v>
      </c>
      <c r="H8" s="19"/>
    </row>
    <row r="9" spans="1:8" s="18" customFormat="1" ht="16" x14ac:dyDescent="0.4">
      <c r="A9" s="11">
        <v>46001</v>
      </c>
      <c r="B9" s="36" t="s">
        <v>57</v>
      </c>
      <c r="C9" s="13">
        <v>9</v>
      </c>
      <c r="D9" s="14">
        <v>-4</v>
      </c>
      <c r="E9" s="19" t="s">
        <v>56</v>
      </c>
      <c r="F9" s="16" t="s">
        <v>20</v>
      </c>
      <c r="G9" s="17">
        <f t="shared" si="0"/>
        <v>0</v>
      </c>
      <c r="H9" s="19"/>
    </row>
    <row r="10" spans="1:8" s="18" customFormat="1" ht="16" x14ac:dyDescent="0.4">
      <c r="A10" s="11">
        <v>46001</v>
      </c>
      <c r="B10" s="36" t="s">
        <v>57</v>
      </c>
      <c r="C10" s="13">
        <v>9</v>
      </c>
      <c r="D10" s="14">
        <v>-3</v>
      </c>
      <c r="E10" s="19" t="s">
        <v>56</v>
      </c>
      <c r="F10" s="16" t="s">
        <v>20</v>
      </c>
      <c r="G10" s="17">
        <f t="shared" si="0"/>
        <v>0</v>
      </c>
      <c r="H10" s="19"/>
    </row>
    <row r="11" spans="1:8" s="18" customFormat="1" ht="16" x14ac:dyDescent="0.4">
      <c r="A11" s="11">
        <v>46001</v>
      </c>
      <c r="B11" s="36" t="s">
        <v>57</v>
      </c>
      <c r="C11" s="13">
        <v>9</v>
      </c>
      <c r="D11" s="14">
        <v>-2</v>
      </c>
      <c r="E11" s="19" t="s">
        <v>56</v>
      </c>
      <c r="F11" s="16" t="s">
        <v>20</v>
      </c>
      <c r="G11" s="17">
        <f t="shared" si="0"/>
        <v>0</v>
      </c>
      <c r="H11" s="19"/>
    </row>
    <row r="12" spans="1:8" s="18" customFormat="1" ht="16" x14ac:dyDescent="0.4">
      <c r="A12" s="11"/>
      <c r="B12" s="36"/>
      <c r="C12" s="13"/>
      <c r="D12" s="14">
        <v>-4</v>
      </c>
      <c r="E12" s="19" t="s">
        <v>56</v>
      </c>
      <c r="F12" s="16" t="s">
        <v>20</v>
      </c>
      <c r="G12" s="17">
        <f t="shared" si="0"/>
        <v>0</v>
      </c>
      <c r="H12" s="3"/>
    </row>
    <row r="13" spans="1:8" s="18" customFormat="1" ht="16" x14ac:dyDescent="0.4">
      <c r="A13" s="11"/>
      <c r="B13" s="36"/>
      <c r="C13" s="13"/>
      <c r="D13" s="14"/>
      <c r="E13" s="19"/>
      <c r="F13" s="16" t="s">
        <v>20</v>
      </c>
      <c r="G13" s="17">
        <f t="shared" si="0"/>
        <v>0</v>
      </c>
      <c r="H13" s="3"/>
    </row>
    <row r="14" spans="1:8" s="18" customFormat="1" ht="16" x14ac:dyDescent="0.4">
      <c r="A14" s="11"/>
      <c r="B14" s="36"/>
      <c r="C14" s="13"/>
      <c r="D14" s="14"/>
      <c r="E14" s="19"/>
      <c r="F14" s="16" t="s">
        <v>20</v>
      </c>
      <c r="G14" s="17">
        <f t="shared" si="0"/>
        <v>0</v>
      </c>
      <c r="H14" s="19"/>
    </row>
    <row r="15" spans="1:8" s="18" customFormat="1" ht="16" x14ac:dyDescent="0.4">
      <c r="A15" s="11"/>
      <c r="B15" s="36"/>
      <c r="C15" s="13"/>
      <c r="D15" s="14"/>
      <c r="E15" s="19"/>
      <c r="F15" s="16" t="s">
        <v>20</v>
      </c>
      <c r="G15" s="17">
        <f t="shared" si="0"/>
        <v>0</v>
      </c>
      <c r="H15" s="19"/>
    </row>
    <row r="16" spans="1:8" s="18" customFormat="1" ht="16.5" thickBot="1" x14ac:dyDescent="0.45">
      <c r="A16" s="27"/>
      <c r="B16" s="37"/>
      <c r="C16" s="13"/>
      <c r="D16" s="29"/>
      <c r="E16" s="19"/>
      <c r="F16" s="16" t="s">
        <v>20</v>
      </c>
      <c r="G16" s="17">
        <f t="shared" si="0"/>
        <v>0</v>
      </c>
      <c r="H16" s="19"/>
    </row>
    <row r="17" spans="1:4" ht="24" thickBot="1" x14ac:dyDescent="0.6">
      <c r="A17" s="30" t="s">
        <v>21</v>
      </c>
      <c r="B17" s="31"/>
      <c r="C17" s="31"/>
      <c r="D17" s="32">
        <f>SUM(D6:D16)</f>
        <v>-452.99</v>
      </c>
    </row>
    <row r="18" spans="1:4" ht="15" thickBot="1" x14ac:dyDescent="0.4"/>
    <row r="19" spans="1:4" ht="24" thickBot="1" x14ac:dyDescent="0.6">
      <c r="A19" s="33" t="s">
        <v>22</v>
      </c>
      <c r="B19" s="31" t="s">
        <v>23</v>
      </c>
      <c r="C19" s="31"/>
      <c r="D19" s="34">
        <v>452.99</v>
      </c>
    </row>
    <row r="20" spans="1:4" ht="15" thickBot="1" x14ac:dyDescent="0.4"/>
    <row r="21" spans="1:4" ht="24" thickBot="1" x14ac:dyDescent="0.6">
      <c r="A21" s="30" t="s">
        <v>24</v>
      </c>
      <c r="B21" s="31" t="s">
        <v>25</v>
      </c>
      <c r="C21" s="31"/>
      <c r="D21" s="32">
        <f>D17-D19</f>
        <v>-905.98</v>
      </c>
    </row>
  </sheetData>
  <mergeCells count="1">
    <mergeCell ref="A1:B1"/>
  </mergeCells>
  <conditionalFormatting sqref="D21">
    <cfRule type="cellIs" dxfId="8" priority="1" operator="greaterThanOrEqual">
      <formula>0.01</formula>
    </cfRule>
    <cfRule type="cellIs" dxfId="7" priority="2" operator="lessThanOrEqual">
      <formula>-0.01</formula>
    </cfRule>
    <cfRule type="cellIs" dxfId="6" priority="3" operator="between">
      <formula>-0.01</formula>
      <formula>0.01</formula>
    </cfRule>
  </conditionalFormatting>
  <dataValidations count="1">
    <dataValidation type="textLength" operator="lessThanOrEqual" allowBlank="1" showInputMessage="1" showErrorMessage="1" sqref="E4:E1048576" xr:uid="{0CB38EE2-C883-4C1F-8FD8-EE1929329619}">
      <formula1>28</formula1>
    </dataValidation>
  </dataValidation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12FA9-AD7C-4963-8185-4E7A0BC2E36A}">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1" t="s">
        <v>0</v>
      </c>
      <c r="B1" s="51"/>
      <c r="D1" s="2" t="s">
        <v>1</v>
      </c>
    </row>
    <row r="2" spans="1:8" ht="23.5" x14ac:dyDescent="0.55000000000000004">
      <c r="A2" s="1" t="s">
        <v>2</v>
      </c>
      <c r="B2" s="5"/>
    </row>
    <row r="3" spans="1:8" ht="16" x14ac:dyDescent="0.4">
      <c r="A3" s="4" t="s">
        <v>3</v>
      </c>
      <c r="B3" s="5" t="s">
        <v>31</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45974</v>
      </c>
      <c r="B6" s="12" t="s">
        <v>166</v>
      </c>
      <c r="C6" s="13" t="s">
        <v>19</v>
      </c>
      <c r="D6" s="14">
        <v>-39.979999999999997</v>
      </c>
      <c r="E6" s="19" t="s">
        <v>167</v>
      </c>
      <c r="F6" s="16" t="s">
        <v>20</v>
      </c>
      <c r="G6" s="17">
        <f>$B$2</f>
        <v>0</v>
      </c>
      <c r="H6" s="15"/>
    </row>
    <row r="7" spans="1:8" s="18" customFormat="1" ht="16" x14ac:dyDescent="0.4">
      <c r="A7" s="11">
        <v>45981</v>
      </c>
      <c r="B7" s="12" t="s">
        <v>168</v>
      </c>
      <c r="C7" s="13" t="s">
        <v>19</v>
      </c>
      <c r="D7" s="14">
        <v>-111.86</v>
      </c>
      <c r="E7" s="19" t="s">
        <v>169</v>
      </c>
      <c r="F7" s="16" t="s">
        <v>20</v>
      </c>
      <c r="G7" s="17">
        <f t="shared" ref="G7:G16" si="0">$B$2</f>
        <v>0</v>
      </c>
      <c r="H7" s="19"/>
    </row>
    <row r="8" spans="1:8" s="18" customFormat="1" ht="16" x14ac:dyDescent="0.4">
      <c r="A8" s="11">
        <v>45981</v>
      </c>
      <c r="B8" s="12" t="s">
        <v>168</v>
      </c>
      <c r="C8" s="13" t="s">
        <v>19</v>
      </c>
      <c r="D8" s="14">
        <v>-12.53</v>
      </c>
      <c r="E8" s="19" t="s">
        <v>169</v>
      </c>
      <c r="F8" s="16" t="s">
        <v>20</v>
      </c>
      <c r="G8" s="17">
        <f t="shared" si="0"/>
        <v>0</v>
      </c>
      <c r="H8" s="19"/>
    </row>
    <row r="9" spans="1:8" s="18" customFormat="1" ht="16" x14ac:dyDescent="0.4">
      <c r="A9" s="11">
        <v>45988</v>
      </c>
      <c r="B9" s="12" t="s">
        <v>168</v>
      </c>
      <c r="C9" s="13" t="s">
        <v>19</v>
      </c>
      <c r="D9" s="14">
        <v>-32.99</v>
      </c>
      <c r="E9" s="19" t="s">
        <v>169</v>
      </c>
      <c r="F9" s="16" t="s">
        <v>20</v>
      </c>
      <c r="G9" s="17">
        <f t="shared" si="0"/>
        <v>0</v>
      </c>
      <c r="H9" s="19"/>
    </row>
    <row r="10" spans="1:8" s="18" customFormat="1" ht="16" x14ac:dyDescent="0.4">
      <c r="A10" s="11"/>
      <c r="B10" s="26"/>
      <c r="C10" s="13"/>
      <c r="D10" s="14"/>
      <c r="E10" s="19"/>
      <c r="F10" s="16" t="s">
        <v>20</v>
      </c>
      <c r="G10" s="17">
        <f t="shared" si="0"/>
        <v>0</v>
      </c>
      <c r="H10" s="19"/>
    </row>
    <row r="11" spans="1:8" s="18" customFormat="1" ht="16" x14ac:dyDescent="0.4">
      <c r="A11" s="11"/>
      <c r="B11" s="26"/>
      <c r="C11" s="13"/>
      <c r="D11" s="14"/>
      <c r="E11" s="19"/>
      <c r="F11" s="16" t="s">
        <v>20</v>
      </c>
      <c r="G11" s="17">
        <f t="shared" si="0"/>
        <v>0</v>
      </c>
      <c r="H11" s="19"/>
    </row>
    <row r="12" spans="1:8" s="18" customFormat="1" ht="16" x14ac:dyDescent="0.4">
      <c r="A12" s="11"/>
      <c r="B12" s="26"/>
      <c r="C12" s="13"/>
      <c r="D12" s="14"/>
      <c r="E12" s="19"/>
      <c r="F12" s="16" t="s">
        <v>20</v>
      </c>
      <c r="G12" s="17">
        <f t="shared" si="0"/>
        <v>0</v>
      </c>
      <c r="H12" s="3"/>
    </row>
    <row r="13" spans="1:8" s="18" customFormat="1" ht="16" x14ac:dyDescent="0.4">
      <c r="A13" s="11"/>
      <c r="B13" s="26"/>
      <c r="C13" s="13"/>
      <c r="D13" s="14"/>
      <c r="E13" s="19"/>
      <c r="F13" s="16" t="s">
        <v>20</v>
      </c>
      <c r="G13" s="17">
        <f t="shared" si="0"/>
        <v>0</v>
      </c>
      <c r="H13" s="3"/>
    </row>
    <row r="14" spans="1:8" s="18" customFormat="1" ht="16" x14ac:dyDescent="0.4">
      <c r="A14" s="11"/>
      <c r="B14" s="26"/>
      <c r="C14" s="13"/>
      <c r="D14" s="14"/>
      <c r="E14" s="19"/>
      <c r="F14" s="16" t="s">
        <v>20</v>
      </c>
      <c r="G14" s="17">
        <f t="shared" si="0"/>
        <v>0</v>
      </c>
      <c r="H14" s="19"/>
    </row>
    <row r="15" spans="1:8" s="18" customFormat="1" ht="16" x14ac:dyDescent="0.4">
      <c r="A15" s="11"/>
      <c r="B15" s="26"/>
      <c r="C15" s="13"/>
      <c r="D15" s="14"/>
      <c r="E15" s="19"/>
      <c r="F15" s="16" t="s">
        <v>20</v>
      </c>
      <c r="G15" s="17">
        <f t="shared" si="0"/>
        <v>0</v>
      </c>
      <c r="H15" s="19"/>
    </row>
    <row r="16" spans="1:8" s="18" customFormat="1" ht="16.5" thickBot="1" x14ac:dyDescent="0.45">
      <c r="A16" s="27"/>
      <c r="B16" s="28"/>
      <c r="C16" s="13"/>
      <c r="D16" s="29"/>
      <c r="E16" s="19"/>
      <c r="F16" s="16" t="s">
        <v>20</v>
      </c>
      <c r="G16" s="17">
        <f t="shared" si="0"/>
        <v>0</v>
      </c>
      <c r="H16" s="19"/>
    </row>
    <row r="17" spans="1:4" ht="24" thickBot="1" x14ac:dyDescent="0.6">
      <c r="A17" s="30" t="s">
        <v>21</v>
      </c>
      <c r="B17" s="31"/>
      <c r="C17" s="31"/>
      <c r="D17" s="32">
        <f>SUM(D6:D16)</f>
        <v>-197.36</v>
      </c>
    </row>
    <row r="18" spans="1:4" ht="15" thickBot="1" x14ac:dyDescent="0.4"/>
    <row r="19" spans="1:4" ht="24" thickBot="1" x14ac:dyDescent="0.6">
      <c r="A19" s="33" t="s">
        <v>22</v>
      </c>
      <c r="B19" s="31" t="s">
        <v>23</v>
      </c>
      <c r="C19" s="31"/>
      <c r="D19" s="34">
        <v>-197.36</v>
      </c>
    </row>
    <row r="20" spans="1:4" ht="15" thickBot="1" x14ac:dyDescent="0.4"/>
    <row r="21" spans="1:4" ht="24" thickBot="1" x14ac:dyDescent="0.6">
      <c r="A21" s="30" t="s">
        <v>24</v>
      </c>
      <c r="B21" s="31" t="s">
        <v>25</v>
      </c>
      <c r="C21" s="31"/>
      <c r="D21" s="32">
        <f>D17-D19</f>
        <v>0</v>
      </c>
    </row>
  </sheetData>
  <mergeCells count="1">
    <mergeCell ref="A1:B1"/>
  </mergeCells>
  <conditionalFormatting sqref="D21">
    <cfRule type="cellIs" dxfId="5" priority="1" operator="greaterThanOrEqual">
      <formula>0.01</formula>
    </cfRule>
    <cfRule type="cellIs" dxfId="4" priority="2" operator="lessThanOrEqual">
      <formula>-0.01</formula>
    </cfRule>
    <cfRule type="cellIs" dxfId="3" priority="3" operator="between">
      <formula>-0.01</formula>
      <formula>0.01</formula>
    </cfRule>
  </conditionalFormatting>
  <dataValidations count="1">
    <dataValidation type="textLength" operator="lessThanOrEqual" allowBlank="1" showInputMessage="1" showErrorMessage="1" sqref="E4:E1048576" xr:uid="{983E747D-30B2-49EC-A358-7346A03142C3}">
      <formula1>28</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3E6A7-E747-4B5E-A1A0-3F41CCC558DD}">
  <dimension ref="A1:H14"/>
  <sheetViews>
    <sheetView tabSelected="1" workbookViewId="0">
      <selection activeCell="A21" sqref="A21"/>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1" t="s">
        <v>0</v>
      </c>
      <c r="B1" s="51"/>
      <c r="D1" s="2" t="s">
        <v>1</v>
      </c>
    </row>
    <row r="2" spans="1:8" ht="23.5" x14ac:dyDescent="0.55000000000000004">
      <c r="A2" s="1" t="s">
        <v>2</v>
      </c>
      <c r="B2" s="3"/>
    </row>
    <row r="3" spans="1:8" ht="16" x14ac:dyDescent="0.4">
      <c r="A3" s="4" t="s">
        <v>3</v>
      </c>
      <c r="B3" s="48" t="s">
        <v>170</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49">
        <v>45994</v>
      </c>
      <c r="B6" s="35" t="s">
        <v>171</v>
      </c>
      <c r="C6" s="13">
        <v>9</v>
      </c>
      <c r="D6" s="14">
        <v>-17.54</v>
      </c>
      <c r="E6" s="19" t="s">
        <v>172</v>
      </c>
      <c r="F6" s="16" t="s">
        <v>20</v>
      </c>
      <c r="G6" s="17">
        <f>$B$2</f>
        <v>0</v>
      </c>
      <c r="H6" s="15" t="s">
        <v>173</v>
      </c>
    </row>
    <row r="7" spans="1:8" s="18" customFormat="1" ht="16" x14ac:dyDescent="0.4">
      <c r="A7" s="50">
        <v>45997</v>
      </c>
      <c r="B7" s="35" t="s">
        <v>174</v>
      </c>
      <c r="C7" s="13">
        <v>9</v>
      </c>
      <c r="D7" s="29">
        <v>-33</v>
      </c>
      <c r="E7" s="19" t="s">
        <v>172</v>
      </c>
      <c r="F7" s="16" t="s">
        <v>20</v>
      </c>
      <c r="G7" s="17">
        <f t="shared" ref="G7:G9" si="0">$B$2</f>
        <v>0</v>
      </c>
      <c r="H7" s="15" t="s">
        <v>173</v>
      </c>
    </row>
    <row r="8" spans="1:8" s="18" customFormat="1" ht="16" x14ac:dyDescent="0.4">
      <c r="A8" s="50">
        <v>46000</v>
      </c>
      <c r="B8" s="35" t="s">
        <v>175</v>
      </c>
      <c r="C8" s="13">
        <v>9</v>
      </c>
      <c r="D8" s="29">
        <v>-26.52</v>
      </c>
      <c r="E8" s="19" t="s">
        <v>172</v>
      </c>
      <c r="F8" s="16" t="s">
        <v>20</v>
      </c>
      <c r="G8" s="17">
        <f t="shared" si="0"/>
        <v>0</v>
      </c>
      <c r="H8" s="15" t="s">
        <v>173</v>
      </c>
    </row>
    <row r="9" spans="1:8" s="18" customFormat="1" ht="16.5" thickBot="1" x14ac:dyDescent="0.45">
      <c r="A9" s="27">
        <v>46001</v>
      </c>
      <c r="B9" s="35" t="s">
        <v>176</v>
      </c>
      <c r="C9" s="13">
        <v>9</v>
      </c>
      <c r="D9" s="29">
        <v>-11.5</v>
      </c>
      <c r="E9" s="19" t="s">
        <v>172</v>
      </c>
      <c r="F9" s="16" t="s">
        <v>20</v>
      </c>
      <c r="G9" s="17">
        <f t="shared" si="0"/>
        <v>0</v>
      </c>
      <c r="H9" s="15" t="s">
        <v>173</v>
      </c>
    </row>
    <row r="10" spans="1:8" ht="24" thickBot="1" x14ac:dyDescent="0.6">
      <c r="A10" s="30" t="s">
        <v>21</v>
      </c>
      <c r="B10" s="31"/>
      <c r="C10" s="31"/>
      <c r="D10" s="32">
        <f>SUM(D6:D9)</f>
        <v>-88.56</v>
      </c>
    </row>
    <row r="11" spans="1:8" ht="15" thickBot="1" x14ac:dyDescent="0.4"/>
    <row r="12" spans="1:8" ht="24" thickBot="1" x14ac:dyDescent="0.6">
      <c r="A12" s="33" t="s">
        <v>22</v>
      </c>
      <c r="B12" s="31" t="s">
        <v>23</v>
      </c>
      <c r="C12" s="31"/>
      <c r="D12" s="34">
        <v>-88.56</v>
      </c>
    </row>
    <row r="13" spans="1:8" ht="15" thickBot="1" x14ac:dyDescent="0.4"/>
    <row r="14" spans="1:8" ht="24" thickBot="1" x14ac:dyDescent="0.6">
      <c r="A14" s="30" t="s">
        <v>24</v>
      </c>
      <c r="B14" s="31" t="s">
        <v>25</v>
      </c>
      <c r="C14" s="31"/>
      <c r="D14" s="32">
        <f>D10-D12</f>
        <v>0</v>
      </c>
    </row>
  </sheetData>
  <mergeCells count="1">
    <mergeCell ref="A1:B1"/>
  </mergeCells>
  <conditionalFormatting sqref="D14">
    <cfRule type="cellIs" dxfId="2" priority="1" operator="greaterThanOrEqual">
      <formula>0.01</formula>
    </cfRule>
    <cfRule type="cellIs" dxfId="1" priority="2" operator="lessThanOrEqual">
      <formula>-0.01</formula>
    </cfRule>
    <cfRule type="cellIs" dxfId="0" priority="3" operator="between">
      <formula>-0.01</formula>
      <formula>0.01</formula>
    </cfRule>
  </conditionalFormatting>
  <dataValidations count="1">
    <dataValidation type="textLength" operator="lessThanOrEqual" allowBlank="1" showInputMessage="1" showErrorMessage="1" sqref="E4:E1048576" xr:uid="{D47C2386-57FA-4BDC-AF2D-1CC67400B75D}">
      <formula1>28</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FF81-13CD-42CD-ACCD-CA88B2524536}">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31.453125" bestFit="1" customWidth="1"/>
    <col min="6" max="6" width="20.81640625" customWidth="1"/>
    <col min="7" max="7" width="20.54296875" bestFit="1" customWidth="1"/>
    <col min="8" max="8" width="57.453125" customWidth="1"/>
    <col min="9" max="9" width="12" bestFit="1" customWidth="1"/>
    <col min="10" max="10" width="11.54296875" bestFit="1" customWidth="1"/>
    <col min="11" max="11" width="18" bestFit="1" customWidth="1"/>
    <col min="12" max="16" width="12.1796875" bestFit="1" customWidth="1"/>
    <col min="17" max="17" width="19.453125" bestFit="1" customWidth="1"/>
  </cols>
  <sheetData>
    <row r="1" spans="1:8" ht="23.5" x14ac:dyDescent="0.55000000000000004">
      <c r="A1" s="51" t="s">
        <v>0</v>
      </c>
      <c r="B1" s="51"/>
      <c r="D1" s="2" t="s">
        <v>1</v>
      </c>
    </row>
    <row r="2" spans="1:8" ht="23.5" x14ac:dyDescent="0.55000000000000004">
      <c r="A2" s="1" t="s">
        <v>2</v>
      </c>
      <c r="B2" s="3"/>
    </row>
    <row r="3" spans="1:8" ht="16" x14ac:dyDescent="0.4">
      <c r="A3" s="4" t="s">
        <v>3</v>
      </c>
      <c r="B3" s="5" t="s">
        <v>116</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38" t="s">
        <v>117</v>
      </c>
      <c r="B6" s="39" t="s">
        <v>118</v>
      </c>
      <c r="C6" s="13" t="s">
        <v>19</v>
      </c>
      <c r="D6" s="14">
        <v>-14.94</v>
      </c>
      <c r="E6" s="15" t="s">
        <v>119</v>
      </c>
      <c r="F6" s="16" t="s">
        <v>20</v>
      </c>
      <c r="G6" s="17">
        <f>$B$2</f>
        <v>0</v>
      </c>
      <c r="H6" s="15" t="s">
        <v>120</v>
      </c>
    </row>
    <row r="7" spans="1:8" s="18" customFormat="1" ht="16" x14ac:dyDescent="0.4">
      <c r="A7" s="38" t="s">
        <v>121</v>
      </c>
      <c r="B7" s="12" t="s">
        <v>122</v>
      </c>
      <c r="C7" s="13">
        <v>9</v>
      </c>
      <c r="D7" s="14">
        <v>-101.77</v>
      </c>
      <c r="E7" s="19" t="s">
        <v>123</v>
      </c>
      <c r="F7" s="16"/>
      <c r="G7" s="17"/>
      <c r="H7" s="19" t="s">
        <v>124</v>
      </c>
    </row>
    <row r="8" spans="1:8" s="18" customFormat="1" ht="16" x14ac:dyDescent="0.4">
      <c r="A8" s="38" t="s">
        <v>125</v>
      </c>
      <c r="B8" s="12" t="s">
        <v>118</v>
      </c>
      <c r="C8" s="13" t="s">
        <v>19</v>
      </c>
      <c r="D8" s="14">
        <v>-62.99</v>
      </c>
      <c r="E8" s="19" t="s">
        <v>126</v>
      </c>
      <c r="F8" s="16" t="s">
        <v>20</v>
      </c>
      <c r="G8" s="17">
        <f t="shared" ref="G8:G16" si="0">$B$2</f>
        <v>0</v>
      </c>
      <c r="H8" s="15" t="s">
        <v>127</v>
      </c>
    </row>
    <row r="9" spans="1:8" s="18" customFormat="1" ht="16" x14ac:dyDescent="0.4">
      <c r="A9" s="38" t="s">
        <v>125</v>
      </c>
      <c r="B9" s="12" t="s">
        <v>118</v>
      </c>
      <c r="C9" s="13" t="s">
        <v>19</v>
      </c>
      <c r="D9" s="14">
        <v>-69.900000000000006</v>
      </c>
      <c r="E9" s="15" t="s">
        <v>128</v>
      </c>
      <c r="F9" s="16" t="s">
        <v>20</v>
      </c>
      <c r="G9" s="17">
        <f t="shared" si="0"/>
        <v>0</v>
      </c>
      <c r="H9" s="19" t="s">
        <v>129</v>
      </c>
    </row>
    <row r="10" spans="1:8" s="18" customFormat="1" ht="16" x14ac:dyDescent="0.4">
      <c r="A10" s="38" t="s">
        <v>130</v>
      </c>
      <c r="B10" s="12" t="s">
        <v>118</v>
      </c>
      <c r="C10" s="13" t="s">
        <v>19</v>
      </c>
      <c r="D10" s="14">
        <v>-65.98</v>
      </c>
      <c r="E10" s="19" t="s">
        <v>131</v>
      </c>
      <c r="F10" s="16" t="s">
        <v>20</v>
      </c>
      <c r="G10" s="17">
        <f t="shared" si="0"/>
        <v>0</v>
      </c>
      <c r="H10" s="19" t="s">
        <v>132</v>
      </c>
    </row>
    <row r="11" spans="1:8" s="18" customFormat="1" ht="16" x14ac:dyDescent="0.4">
      <c r="A11" s="38" t="s">
        <v>133</v>
      </c>
      <c r="B11" s="12" t="s">
        <v>118</v>
      </c>
      <c r="C11" s="13" t="s">
        <v>19</v>
      </c>
      <c r="D11" s="14">
        <v>-105.82</v>
      </c>
      <c r="E11" s="19" t="s">
        <v>134</v>
      </c>
      <c r="F11" s="16" t="s">
        <v>20</v>
      </c>
      <c r="G11" s="17">
        <f t="shared" si="0"/>
        <v>0</v>
      </c>
      <c r="H11" s="19" t="s">
        <v>135</v>
      </c>
    </row>
    <row r="12" spans="1:8" s="18" customFormat="1" ht="16" x14ac:dyDescent="0.4">
      <c r="A12" s="38" t="s">
        <v>136</v>
      </c>
      <c r="B12" s="40" t="s">
        <v>118</v>
      </c>
      <c r="C12" s="13" t="s">
        <v>19</v>
      </c>
      <c r="D12" s="14">
        <f>D13-19.23</f>
        <v>-19.23</v>
      </c>
      <c r="E12" s="19" t="s">
        <v>137</v>
      </c>
      <c r="F12" s="16" t="s">
        <v>20</v>
      </c>
      <c r="G12" s="17">
        <f t="shared" si="0"/>
        <v>0</v>
      </c>
      <c r="H12" s="19" t="s">
        <v>138</v>
      </c>
    </row>
    <row r="13" spans="1:8" s="18" customFormat="1" ht="16" x14ac:dyDescent="0.4">
      <c r="A13" s="38"/>
      <c r="B13" s="40"/>
      <c r="C13" s="13"/>
      <c r="D13" s="14"/>
      <c r="E13" s="19"/>
      <c r="F13" s="16" t="s">
        <v>20</v>
      </c>
      <c r="G13" s="17">
        <f t="shared" si="0"/>
        <v>0</v>
      </c>
      <c r="H13" s="3"/>
    </row>
    <row r="14" spans="1:8" s="18" customFormat="1" ht="16" x14ac:dyDescent="0.4">
      <c r="A14" s="38"/>
      <c r="B14" s="40"/>
      <c r="C14" s="13"/>
      <c r="D14" s="14"/>
      <c r="E14" s="19"/>
      <c r="F14" s="16" t="s">
        <v>20</v>
      </c>
      <c r="G14" s="17">
        <f t="shared" si="0"/>
        <v>0</v>
      </c>
      <c r="H14" s="19"/>
    </row>
    <row r="15" spans="1:8" s="18" customFormat="1" ht="16" x14ac:dyDescent="0.4">
      <c r="A15" s="11"/>
      <c r="B15" s="26"/>
      <c r="C15" s="13"/>
      <c r="D15" s="14"/>
      <c r="E15" s="19"/>
      <c r="F15" s="16" t="s">
        <v>20</v>
      </c>
      <c r="G15" s="17">
        <f t="shared" si="0"/>
        <v>0</v>
      </c>
      <c r="H15" s="19"/>
    </row>
    <row r="16" spans="1:8" s="18" customFormat="1" ht="16.5" thickBot="1" x14ac:dyDescent="0.45">
      <c r="A16" s="27"/>
      <c r="B16" s="28"/>
      <c r="C16" s="13"/>
      <c r="D16" s="29"/>
      <c r="E16" s="19"/>
      <c r="F16" s="16" t="s">
        <v>20</v>
      </c>
      <c r="G16" s="17">
        <f t="shared" si="0"/>
        <v>0</v>
      </c>
      <c r="H16" s="19"/>
    </row>
    <row r="17" spans="1:4" ht="24" thickBot="1" x14ac:dyDescent="0.6">
      <c r="A17" s="30" t="s">
        <v>21</v>
      </c>
      <c r="B17" s="31"/>
      <c r="C17" s="31"/>
      <c r="D17" s="32">
        <f>SUM(D6:D16)</f>
        <v>-440.63</v>
      </c>
    </row>
    <row r="18" spans="1:4" ht="15" thickBot="1" x14ac:dyDescent="0.4"/>
    <row r="19" spans="1:4" ht="24" thickBot="1" x14ac:dyDescent="0.6">
      <c r="A19" s="33" t="s">
        <v>22</v>
      </c>
      <c r="B19" s="31" t="s">
        <v>23</v>
      </c>
      <c r="C19" s="31"/>
      <c r="D19" s="34">
        <v>-440.63</v>
      </c>
    </row>
    <row r="20" spans="1:4" ht="15" thickBot="1" x14ac:dyDescent="0.4"/>
    <row r="21" spans="1:4" ht="24" thickBot="1" x14ac:dyDescent="0.6">
      <c r="A21" s="30" t="s">
        <v>24</v>
      </c>
      <c r="B21" s="31" t="s">
        <v>25</v>
      </c>
      <c r="C21" s="31"/>
      <c r="D21" s="32">
        <f>D17-D19</f>
        <v>0</v>
      </c>
    </row>
  </sheetData>
  <mergeCells count="1">
    <mergeCell ref="A1:B1"/>
  </mergeCells>
  <conditionalFormatting sqref="D21">
    <cfRule type="cellIs" dxfId="38" priority="1" operator="greaterThanOrEqual">
      <formula>0.01</formula>
    </cfRule>
    <cfRule type="cellIs" dxfId="37" priority="2" operator="lessThanOrEqual">
      <formula>-0.01</formula>
    </cfRule>
    <cfRule type="cellIs" dxfId="36" priority="3" operator="between">
      <formula>-0.01</formula>
      <formula>0.01</formula>
    </cfRule>
  </conditionalFormatting>
  <dataValidations count="1">
    <dataValidation type="textLength" operator="lessThanOrEqual" allowBlank="1" showInputMessage="1" showErrorMessage="1" sqref="E4:E1048576" xr:uid="{E3DA1EEE-847B-4C08-A1DB-A1D830E491EA}">
      <formula1>28</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5D38D-D1F8-442C-82E3-57E2BFE8659C}">
  <dimension ref="A1:H1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1" t="s">
        <v>0</v>
      </c>
      <c r="B1" s="51"/>
      <c r="D1" s="2" t="s">
        <v>1</v>
      </c>
    </row>
    <row r="2" spans="1:8" ht="23.5" x14ac:dyDescent="0.55000000000000004">
      <c r="A2" s="1" t="s">
        <v>2</v>
      </c>
      <c r="B2" s="43"/>
    </row>
    <row r="3" spans="1:8" ht="16" x14ac:dyDescent="0.4">
      <c r="A3" s="4" t="s">
        <v>3</v>
      </c>
      <c r="B3" s="5" t="s">
        <v>31</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5" thickBot="1" x14ac:dyDescent="0.45">
      <c r="A6" s="11">
        <v>45978</v>
      </c>
      <c r="B6" s="12" t="s">
        <v>47</v>
      </c>
      <c r="C6" s="13" t="s">
        <v>19</v>
      </c>
      <c r="D6" s="14">
        <v>-358.8</v>
      </c>
      <c r="E6" s="19" t="s">
        <v>48</v>
      </c>
      <c r="F6" s="16" t="s">
        <v>20</v>
      </c>
      <c r="G6" s="17">
        <f>$B$2</f>
        <v>0</v>
      </c>
      <c r="H6" s="19" t="s">
        <v>49</v>
      </c>
    </row>
    <row r="7" spans="1:8" ht="24" thickBot="1" x14ac:dyDescent="0.6">
      <c r="A7" s="30" t="s">
        <v>21</v>
      </c>
      <c r="B7" s="31"/>
      <c r="C7" s="31"/>
      <c r="D7" s="32">
        <f>SUM(D6:D6)</f>
        <v>-358.8</v>
      </c>
    </row>
    <row r="8" spans="1:8" ht="15" thickBot="1" x14ac:dyDescent="0.4"/>
    <row r="9" spans="1:8" ht="24" thickBot="1" x14ac:dyDescent="0.6">
      <c r="A9" s="33" t="s">
        <v>22</v>
      </c>
      <c r="B9" s="31" t="s">
        <v>23</v>
      </c>
      <c r="C9" s="31"/>
      <c r="D9" s="34">
        <v>-358.8</v>
      </c>
    </row>
    <row r="10" spans="1:8" ht="15" thickBot="1" x14ac:dyDescent="0.4"/>
    <row r="11" spans="1:8" ht="24" thickBot="1" x14ac:dyDescent="0.6">
      <c r="A11" s="30" t="s">
        <v>24</v>
      </c>
      <c r="B11" s="31" t="s">
        <v>25</v>
      </c>
      <c r="C11" s="31"/>
      <c r="D11" s="32">
        <f>D7-D9</f>
        <v>0</v>
      </c>
    </row>
  </sheetData>
  <mergeCells count="1">
    <mergeCell ref="A1:B1"/>
  </mergeCells>
  <conditionalFormatting sqref="D11">
    <cfRule type="cellIs" dxfId="35" priority="1" operator="greaterThanOrEqual">
      <formula>0.01</formula>
    </cfRule>
    <cfRule type="cellIs" dxfId="34" priority="2" operator="lessThanOrEqual">
      <formula>-0.01</formula>
    </cfRule>
    <cfRule type="cellIs" dxfId="33" priority="3" operator="between">
      <formula>-0.01</formula>
      <formula>0.01</formula>
    </cfRule>
  </conditionalFormatting>
  <dataValidations count="1">
    <dataValidation type="textLength" operator="lessThanOrEqual" allowBlank="1" showInputMessage="1" showErrorMessage="1" sqref="E4:E1048576" xr:uid="{48F4B0D9-1C68-4298-B4F5-531D818E2B2B}">
      <formula1>28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418FD-5D62-4405-BE7A-44FA8D05A82D}">
  <dimension ref="A1:H21"/>
  <sheetViews>
    <sheetView workbookViewId="0">
      <selection activeCell="F19" sqref="F19"/>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2" t="s">
        <v>0</v>
      </c>
      <c r="B1" s="53"/>
      <c r="D1" s="2" t="s">
        <v>1</v>
      </c>
    </row>
    <row r="2" spans="1:8" ht="23.5" x14ac:dyDescent="0.55000000000000004">
      <c r="A2" s="1" t="s">
        <v>2</v>
      </c>
      <c r="B2" s="3"/>
    </row>
    <row r="3" spans="1:8" ht="16" x14ac:dyDescent="0.4">
      <c r="A3" s="4" t="s">
        <v>3</v>
      </c>
      <c r="B3" s="5" t="s">
        <v>139</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45993</v>
      </c>
      <c r="B6" s="25" t="s">
        <v>140</v>
      </c>
      <c r="C6" s="13" t="s">
        <v>51</v>
      </c>
      <c r="D6" s="14">
        <v>-2600</v>
      </c>
      <c r="E6" s="15" t="s">
        <v>141</v>
      </c>
      <c r="F6" s="16" t="s">
        <v>20</v>
      </c>
      <c r="G6" s="17">
        <f>$B$2</f>
        <v>0</v>
      </c>
      <c r="H6" s="46" t="s">
        <v>177</v>
      </c>
    </row>
    <row r="7" spans="1:8" s="18" customFormat="1" ht="16" x14ac:dyDescent="0.4">
      <c r="A7" s="11"/>
      <c r="B7" s="25"/>
      <c r="C7" s="13"/>
      <c r="D7" s="14"/>
      <c r="E7" s="19"/>
      <c r="F7" s="16"/>
      <c r="G7" s="17"/>
      <c r="H7" s="19"/>
    </row>
    <row r="8" spans="1:8" s="18" customFormat="1" ht="16" x14ac:dyDescent="0.4">
      <c r="A8" s="11"/>
      <c r="B8" s="26"/>
      <c r="C8" s="13"/>
      <c r="D8" s="14"/>
      <c r="E8" s="19"/>
      <c r="F8" s="16"/>
      <c r="G8" s="17"/>
      <c r="H8" s="19"/>
    </row>
    <row r="9" spans="1:8" s="18" customFormat="1" ht="16" x14ac:dyDescent="0.4">
      <c r="A9" s="11"/>
      <c r="B9" s="26"/>
      <c r="C9" s="13"/>
      <c r="D9" s="14"/>
      <c r="E9" s="19"/>
      <c r="F9" s="16"/>
      <c r="G9" s="17"/>
      <c r="H9" s="19"/>
    </row>
    <row r="10" spans="1:8" s="18" customFormat="1" ht="16" x14ac:dyDescent="0.4">
      <c r="A10" s="11"/>
      <c r="B10" s="26"/>
      <c r="C10" s="13"/>
      <c r="D10" s="14"/>
      <c r="E10" s="19"/>
      <c r="F10" s="16"/>
      <c r="G10" s="17"/>
      <c r="H10" s="19"/>
    </row>
    <row r="11" spans="1:8" s="18" customFormat="1" ht="16" x14ac:dyDescent="0.4">
      <c r="A11" s="11"/>
      <c r="B11" s="26"/>
      <c r="C11" s="13"/>
      <c r="D11" s="14"/>
      <c r="E11" s="19"/>
      <c r="F11" s="16"/>
      <c r="G11" s="17"/>
      <c r="H11" s="19"/>
    </row>
    <row r="12" spans="1:8" s="18" customFormat="1" ht="16" x14ac:dyDescent="0.4">
      <c r="A12" s="11"/>
      <c r="B12" s="26"/>
      <c r="C12" s="13"/>
      <c r="D12" s="14"/>
      <c r="E12" s="19"/>
      <c r="F12" s="16"/>
      <c r="G12" s="17"/>
      <c r="H12" s="3"/>
    </row>
    <row r="13" spans="1:8" s="18" customFormat="1" ht="16" x14ac:dyDescent="0.4">
      <c r="A13" s="11"/>
      <c r="B13" s="26"/>
      <c r="C13" s="13"/>
      <c r="D13" s="14"/>
      <c r="E13" s="19"/>
      <c r="F13" s="16"/>
      <c r="G13" s="17"/>
      <c r="H13" s="3"/>
    </row>
    <row r="14" spans="1:8" s="18" customFormat="1" ht="16" x14ac:dyDescent="0.4">
      <c r="A14" s="11"/>
      <c r="B14" s="26"/>
      <c r="C14" s="13"/>
      <c r="D14" s="14"/>
      <c r="E14" s="19"/>
      <c r="F14" s="16"/>
      <c r="G14" s="17"/>
      <c r="H14" s="19"/>
    </row>
    <row r="15" spans="1:8" s="18" customFormat="1" ht="16" x14ac:dyDescent="0.4">
      <c r="A15" s="11"/>
      <c r="B15" s="26"/>
      <c r="C15" s="13"/>
      <c r="D15" s="14"/>
      <c r="E15" s="19"/>
      <c r="F15" s="16"/>
      <c r="G15" s="17"/>
      <c r="H15" s="19"/>
    </row>
    <row r="16" spans="1:8" s="18" customFormat="1" ht="16.5" thickBot="1" x14ac:dyDescent="0.45">
      <c r="A16" s="27"/>
      <c r="B16" s="28"/>
      <c r="C16" s="13"/>
      <c r="D16" s="29"/>
      <c r="E16" s="19"/>
      <c r="F16" s="16"/>
      <c r="G16" s="17"/>
      <c r="H16" s="19"/>
    </row>
    <row r="17" spans="1:4" ht="24" thickBot="1" x14ac:dyDescent="0.6">
      <c r="A17" s="30" t="s">
        <v>21</v>
      </c>
      <c r="B17" s="31"/>
      <c r="C17" s="31"/>
      <c r="D17" s="32">
        <f>SUM(D6:D16)</f>
        <v>-2600</v>
      </c>
    </row>
    <row r="18" spans="1:4" ht="15" thickBot="1" x14ac:dyDescent="0.4"/>
    <row r="19" spans="1:4" ht="24" thickBot="1" x14ac:dyDescent="0.6">
      <c r="A19" s="33" t="s">
        <v>22</v>
      </c>
      <c r="B19" s="31" t="s">
        <v>23</v>
      </c>
      <c r="C19" s="31"/>
      <c r="D19" s="34">
        <v>-2600</v>
      </c>
    </row>
    <row r="20" spans="1:4" ht="15" thickBot="1" x14ac:dyDescent="0.4"/>
    <row r="21" spans="1:4" ht="24" thickBot="1" x14ac:dyDescent="0.6">
      <c r="A21" s="30" t="s">
        <v>24</v>
      </c>
      <c r="B21" s="31" t="s">
        <v>25</v>
      </c>
      <c r="C21" s="31"/>
      <c r="D21" s="32">
        <f>D17-D19</f>
        <v>0</v>
      </c>
    </row>
  </sheetData>
  <mergeCells count="1">
    <mergeCell ref="A1:B1"/>
  </mergeCells>
  <conditionalFormatting sqref="D21">
    <cfRule type="cellIs" dxfId="32" priority="1" operator="greaterThanOrEqual">
      <formula>0.01</formula>
    </cfRule>
    <cfRule type="cellIs" dxfId="31" priority="2" operator="lessThanOrEqual">
      <formula>-0.01</formula>
    </cfRule>
    <cfRule type="cellIs" dxfId="30" priority="3" operator="between">
      <formula>-0.01</formula>
      <formula>0.01</formula>
    </cfRule>
  </conditionalFormatting>
  <dataValidations count="1">
    <dataValidation type="textLength" operator="lessThanOrEqual" allowBlank="1" showInputMessage="1" showErrorMessage="1" sqref="E4:E1048576" xr:uid="{50101C81-116C-4503-828B-274F0BD4001B}">
      <formula1>28</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716CA-93D8-45F4-8193-CE2216B968E1}">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1" t="s">
        <v>0</v>
      </c>
      <c r="B1" s="51"/>
      <c r="D1" s="2" t="s">
        <v>1</v>
      </c>
    </row>
    <row r="2" spans="1:8" ht="23.5" x14ac:dyDescent="0.55000000000000004">
      <c r="A2" s="1" t="s">
        <v>2</v>
      </c>
      <c r="B2" s="3"/>
    </row>
    <row r="3" spans="1:8" ht="16" x14ac:dyDescent="0.4">
      <c r="A3" s="4" t="s">
        <v>3</v>
      </c>
      <c r="B3" s="5" t="s">
        <v>31</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45994</v>
      </c>
      <c r="B6" s="12" t="s">
        <v>50</v>
      </c>
      <c r="C6" s="13" t="s">
        <v>51</v>
      </c>
      <c r="D6" s="14">
        <v>-208</v>
      </c>
      <c r="E6" s="19" t="s">
        <v>52</v>
      </c>
      <c r="F6" s="16" t="s">
        <v>20</v>
      </c>
      <c r="G6" s="17">
        <f>$B$2</f>
        <v>0</v>
      </c>
      <c r="H6" s="19" t="s">
        <v>53</v>
      </c>
    </row>
    <row r="7" spans="1:8" s="18" customFormat="1" ht="16" x14ac:dyDescent="0.4">
      <c r="A7" s="11">
        <v>45972</v>
      </c>
      <c r="B7" s="40" t="s">
        <v>142</v>
      </c>
      <c r="C7" s="13" t="s">
        <v>19</v>
      </c>
      <c r="D7" s="14">
        <v>-24</v>
      </c>
      <c r="E7" s="19" t="s">
        <v>143</v>
      </c>
      <c r="F7" s="16" t="s">
        <v>20</v>
      </c>
      <c r="G7" s="17">
        <f t="shared" ref="G7" si="0">$B$2</f>
        <v>0</v>
      </c>
      <c r="H7" s="19" t="s">
        <v>144</v>
      </c>
    </row>
    <row r="8" spans="1:8" s="18" customFormat="1" ht="16" x14ac:dyDescent="0.4">
      <c r="A8" s="11"/>
      <c r="B8" s="26"/>
      <c r="C8" s="13" t="s">
        <v>19</v>
      </c>
      <c r="D8" s="14"/>
      <c r="E8" s="19"/>
      <c r="F8" s="16" t="s">
        <v>20</v>
      </c>
      <c r="G8" s="17">
        <f t="shared" ref="G8:G16" si="1">$B$2</f>
        <v>0</v>
      </c>
      <c r="H8" s="19"/>
    </row>
    <row r="9" spans="1:8" s="18" customFormat="1" ht="16" x14ac:dyDescent="0.4">
      <c r="A9" s="11"/>
      <c r="B9" s="26"/>
      <c r="C9" s="13" t="s">
        <v>19</v>
      </c>
      <c r="D9" s="14"/>
      <c r="E9" s="19"/>
      <c r="F9" s="16" t="s">
        <v>20</v>
      </c>
      <c r="G9" s="17">
        <f t="shared" si="1"/>
        <v>0</v>
      </c>
      <c r="H9" s="19"/>
    </row>
    <row r="10" spans="1:8" s="18" customFormat="1" ht="16" x14ac:dyDescent="0.4">
      <c r="A10" s="11"/>
      <c r="B10" s="26"/>
      <c r="C10" s="13" t="s">
        <v>54</v>
      </c>
      <c r="D10" s="14"/>
      <c r="E10" s="19"/>
      <c r="F10" s="16" t="s">
        <v>20</v>
      </c>
      <c r="G10" s="17">
        <f t="shared" si="1"/>
        <v>0</v>
      </c>
      <c r="H10" s="19"/>
    </row>
    <row r="11" spans="1:8" s="18" customFormat="1" ht="16" x14ac:dyDescent="0.4">
      <c r="A11" s="11"/>
      <c r="B11" s="26"/>
      <c r="C11" s="13" t="s">
        <v>27</v>
      </c>
      <c r="D11" s="14"/>
      <c r="E11" s="19"/>
      <c r="F11" s="16" t="s">
        <v>20</v>
      </c>
      <c r="G11" s="17">
        <f t="shared" si="1"/>
        <v>0</v>
      </c>
      <c r="H11" s="19"/>
    </row>
    <row r="12" spans="1:8" s="18" customFormat="1" ht="16" x14ac:dyDescent="0.4">
      <c r="A12" s="11"/>
      <c r="B12" s="26"/>
      <c r="C12" s="13" t="s">
        <v>19</v>
      </c>
      <c r="D12" s="14"/>
      <c r="E12" s="19"/>
      <c r="F12" s="16" t="s">
        <v>20</v>
      </c>
      <c r="G12" s="17">
        <f t="shared" si="1"/>
        <v>0</v>
      </c>
      <c r="H12" s="3"/>
    </row>
    <row r="13" spans="1:8" s="18" customFormat="1" ht="16" x14ac:dyDescent="0.4">
      <c r="A13" s="11"/>
      <c r="B13" s="26"/>
      <c r="C13" s="13" t="s">
        <v>19</v>
      </c>
      <c r="D13" s="14"/>
      <c r="E13" s="19"/>
      <c r="F13" s="16" t="s">
        <v>20</v>
      </c>
      <c r="G13" s="17">
        <f t="shared" si="1"/>
        <v>0</v>
      </c>
      <c r="H13" s="3"/>
    </row>
    <row r="14" spans="1:8" s="18" customFormat="1" ht="16" x14ac:dyDescent="0.4">
      <c r="A14" s="11"/>
      <c r="B14" s="26"/>
      <c r="C14" s="13" t="s">
        <v>19</v>
      </c>
      <c r="D14" s="14"/>
      <c r="E14" s="19"/>
      <c r="F14" s="16" t="s">
        <v>20</v>
      </c>
      <c r="G14" s="17">
        <f t="shared" si="1"/>
        <v>0</v>
      </c>
      <c r="H14" s="19"/>
    </row>
    <row r="15" spans="1:8" s="18" customFormat="1" ht="16" x14ac:dyDescent="0.4">
      <c r="A15" s="11"/>
      <c r="B15" s="26"/>
      <c r="C15" s="13" t="s">
        <v>19</v>
      </c>
      <c r="D15" s="14"/>
      <c r="E15" s="19"/>
      <c r="F15" s="16" t="s">
        <v>20</v>
      </c>
      <c r="G15" s="17">
        <f t="shared" si="1"/>
        <v>0</v>
      </c>
      <c r="H15" s="19"/>
    </row>
    <row r="16" spans="1:8" s="18" customFormat="1" ht="16.5" thickBot="1" x14ac:dyDescent="0.45">
      <c r="A16" s="27"/>
      <c r="B16" s="28"/>
      <c r="C16" s="13" t="s">
        <v>19</v>
      </c>
      <c r="D16" s="29"/>
      <c r="E16" s="19"/>
      <c r="F16" s="16" t="s">
        <v>20</v>
      </c>
      <c r="G16" s="17">
        <f t="shared" si="1"/>
        <v>0</v>
      </c>
      <c r="H16" s="19"/>
    </row>
    <row r="17" spans="1:4" ht="24" thickBot="1" x14ac:dyDescent="0.6">
      <c r="A17" s="30" t="s">
        <v>21</v>
      </c>
      <c r="B17" s="31"/>
      <c r="C17" s="31"/>
      <c r="D17" s="32">
        <f>SUM(D6:D16)</f>
        <v>-232</v>
      </c>
    </row>
    <row r="18" spans="1:4" ht="15" thickBot="1" x14ac:dyDescent="0.4"/>
    <row r="19" spans="1:4" ht="24" thickBot="1" x14ac:dyDescent="0.6">
      <c r="A19" s="33" t="s">
        <v>22</v>
      </c>
      <c r="B19" s="31" t="s">
        <v>23</v>
      </c>
      <c r="C19" s="31"/>
      <c r="D19" s="34">
        <v>-232</v>
      </c>
    </row>
    <row r="20" spans="1:4" ht="15" thickBot="1" x14ac:dyDescent="0.4"/>
    <row r="21" spans="1:4" ht="24" thickBot="1" x14ac:dyDescent="0.6">
      <c r="A21" s="30" t="s">
        <v>24</v>
      </c>
      <c r="B21" s="31" t="s">
        <v>25</v>
      </c>
      <c r="C21" s="31"/>
      <c r="D21" s="32">
        <f>D17-D19</f>
        <v>0</v>
      </c>
    </row>
  </sheetData>
  <mergeCells count="1">
    <mergeCell ref="A1:B1"/>
  </mergeCells>
  <conditionalFormatting sqref="D21">
    <cfRule type="cellIs" dxfId="29" priority="1" operator="greaterThanOrEqual">
      <formula>0.01</formula>
    </cfRule>
    <cfRule type="cellIs" dxfId="28" priority="2" operator="lessThanOrEqual">
      <formula>-0.01</formula>
    </cfRule>
    <cfRule type="cellIs" dxfId="27" priority="3" operator="between">
      <formula>-0.01</formula>
      <formula>0.01</formula>
    </cfRule>
  </conditionalFormatting>
  <dataValidations count="1">
    <dataValidation type="textLength" operator="lessThanOrEqual" allowBlank="1" showInputMessage="1" showErrorMessage="1" sqref="E4:E1048576" xr:uid="{114B25EB-1553-49D3-9BD1-1FDC45631CE5}">
      <formula1>28</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6148D-9BF1-4BFB-B6B7-691AD4B025BF}">
  <dimension ref="A1:H26"/>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1" t="s">
        <v>0</v>
      </c>
      <c r="B1" s="51"/>
      <c r="D1" s="2" t="s">
        <v>1</v>
      </c>
    </row>
    <row r="2" spans="1:8" ht="23.5" x14ac:dyDescent="0.55000000000000004">
      <c r="A2" s="1" t="s">
        <v>2</v>
      </c>
      <c r="B2" s="3"/>
    </row>
    <row r="3" spans="1:8" ht="16" x14ac:dyDescent="0.4">
      <c r="A3" s="4" t="s">
        <v>3</v>
      </c>
      <c r="B3" s="5" t="s">
        <v>31</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45984</v>
      </c>
      <c r="B6" s="35" t="s">
        <v>81</v>
      </c>
      <c r="C6" s="13" t="s">
        <v>19</v>
      </c>
      <c r="D6" s="14">
        <v>-35.97</v>
      </c>
      <c r="E6" s="19" t="s">
        <v>82</v>
      </c>
      <c r="F6" s="16" t="s">
        <v>20</v>
      </c>
      <c r="G6" s="17">
        <f>$B$2</f>
        <v>0</v>
      </c>
      <c r="H6" s="19" t="s">
        <v>83</v>
      </c>
    </row>
    <row r="7" spans="1:8" s="18" customFormat="1" ht="16" x14ac:dyDescent="0.4">
      <c r="A7" s="11">
        <v>45986</v>
      </c>
      <c r="B7" s="35" t="s">
        <v>84</v>
      </c>
      <c r="C7" s="13" t="s">
        <v>19</v>
      </c>
      <c r="D7" s="14">
        <v>-55</v>
      </c>
      <c r="E7" s="19" t="s">
        <v>85</v>
      </c>
      <c r="F7" s="16" t="s">
        <v>20</v>
      </c>
      <c r="G7" s="17">
        <f t="shared" ref="G7:G21" si="0">$B$2</f>
        <v>0</v>
      </c>
      <c r="H7" s="19" t="s">
        <v>86</v>
      </c>
    </row>
    <row r="8" spans="1:8" s="18" customFormat="1" ht="16" x14ac:dyDescent="0.4">
      <c r="A8" s="11">
        <v>45986</v>
      </c>
      <c r="B8" s="35" t="s">
        <v>84</v>
      </c>
      <c r="C8" s="13" t="s">
        <v>19</v>
      </c>
      <c r="D8" s="14">
        <v>-39</v>
      </c>
      <c r="E8" s="19" t="s">
        <v>87</v>
      </c>
      <c r="F8" s="16" t="s">
        <v>20</v>
      </c>
      <c r="G8" s="17">
        <f t="shared" si="0"/>
        <v>0</v>
      </c>
      <c r="H8" s="19" t="s">
        <v>88</v>
      </c>
    </row>
    <row r="9" spans="1:8" s="18" customFormat="1" ht="16" x14ac:dyDescent="0.4">
      <c r="A9" s="11">
        <v>45986</v>
      </c>
      <c r="B9" s="35" t="s">
        <v>89</v>
      </c>
      <c r="C9" s="13" t="s">
        <v>19</v>
      </c>
      <c r="D9" s="14">
        <v>-261.54000000000002</v>
      </c>
      <c r="E9" s="19" t="s">
        <v>90</v>
      </c>
      <c r="F9" s="16" t="s">
        <v>20</v>
      </c>
      <c r="G9" s="17">
        <f t="shared" si="0"/>
        <v>0</v>
      </c>
      <c r="H9" s="19" t="s">
        <v>91</v>
      </c>
    </row>
    <row r="10" spans="1:8" s="18" customFormat="1" ht="16" x14ac:dyDescent="0.4">
      <c r="A10" s="11">
        <v>45989</v>
      </c>
      <c r="B10" s="35" t="s">
        <v>92</v>
      </c>
      <c r="C10" s="13" t="s">
        <v>19</v>
      </c>
      <c r="D10" s="14">
        <v>-16</v>
      </c>
      <c r="E10" s="19" t="s">
        <v>93</v>
      </c>
      <c r="F10" s="16" t="s">
        <v>20</v>
      </c>
      <c r="G10" s="17">
        <f t="shared" si="0"/>
        <v>0</v>
      </c>
      <c r="H10" s="19" t="s">
        <v>94</v>
      </c>
    </row>
    <row r="11" spans="1:8" s="18" customFormat="1" ht="16" x14ac:dyDescent="0.4">
      <c r="A11" s="11">
        <v>45989</v>
      </c>
      <c r="B11" s="35" t="s">
        <v>84</v>
      </c>
      <c r="C11" s="13" t="s">
        <v>19</v>
      </c>
      <c r="D11" s="14">
        <v>-9.19</v>
      </c>
      <c r="E11" s="19" t="s">
        <v>95</v>
      </c>
      <c r="F11" s="16" t="s">
        <v>20</v>
      </c>
      <c r="G11" s="17">
        <f t="shared" si="0"/>
        <v>0</v>
      </c>
      <c r="H11" s="19" t="s">
        <v>96</v>
      </c>
    </row>
    <row r="12" spans="1:8" s="18" customFormat="1" ht="16" x14ac:dyDescent="0.4">
      <c r="A12" s="11">
        <v>45989</v>
      </c>
      <c r="B12" s="35" t="s">
        <v>97</v>
      </c>
      <c r="C12" s="13">
        <v>9</v>
      </c>
      <c r="D12" s="14">
        <v>-270</v>
      </c>
      <c r="E12" s="19" t="s">
        <v>98</v>
      </c>
      <c r="F12" s="16" t="s">
        <v>20</v>
      </c>
      <c r="G12" s="17">
        <f t="shared" si="0"/>
        <v>0</v>
      </c>
      <c r="H12" s="19" t="s">
        <v>99</v>
      </c>
    </row>
    <row r="13" spans="1:8" s="18" customFormat="1" ht="16" x14ac:dyDescent="0.4">
      <c r="A13" s="11">
        <v>45990</v>
      </c>
      <c r="B13" s="35" t="s">
        <v>89</v>
      </c>
      <c r="C13" s="13" t="s">
        <v>19</v>
      </c>
      <c r="D13" s="14">
        <v>-55</v>
      </c>
      <c r="E13" s="19" t="s">
        <v>100</v>
      </c>
      <c r="F13" s="16" t="s">
        <v>20</v>
      </c>
      <c r="G13" s="17">
        <f t="shared" si="0"/>
        <v>0</v>
      </c>
      <c r="H13" s="19" t="s">
        <v>101</v>
      </c>
    </row>
    <row r="14" spans="1:8" s="18" customFormat="1" ht="16" x14ac:dyDescent="0.4">
      <c r="A14" s="11">
        <v>45990</v>
      </c>
      <c r="B14" s="35" t="s">
        <v>89</v>
      </c>
      <c r="C14" s="13" t="s">
        <v>19</v>
      </c>
      <c r="D14" s="14">
        <v>-24</v>
      </c>
      <c r="E14" s="19" t="s">
        <v>102</v>
      </c>
      <c r="F14" s="16" t="s">
        <v>20</v>
      </c>
      <c r="G14" s="17">
        <f t="shared" si="0"/>
        <v>0</v>
      </c>
      <c r="H14" s="19" t="s">
        <v>103</v>
      </c>
    </row>
    <row r="15" spans="1:8" s="18" customFormat="1" ht="16" x14ac:dyDescent="0.4">
      <c r="A15" s="11">
        <v>45990</v>
      </c>
      <c r="B15" s="35" t="s">
        <v>84</v>
      </c>
      <c r="C15" s="13" t="s">
        <v>19</v>
      </c>
      <c r="D15" s="14">
        <v>-22.22</v>
      </c>
      <c r="E15" s="19" t="s">
        <v>104</v>
      </c>
      <c r="F15" s="16" t="s">
        <v>20</v>
      </c>
      <c r="G15" s="17">
        <f t="shared" si="0"/>
        <v>0</v>
      </c>
      <c r="H15" s="19" t="s">
        <v>105</v>
      </c>
    </row>
    <row r="16" spans="1:8" s="18" customFormat="1" ht="16" x14ac:dyDescent="0.4">
      <c r="A16" s="11">
        <v>45991</v>
      </c>
      <c r="B16" s="35" t="s">
        <v>89</v>
      </c>
      <c r="C16" s="13" t="s">
        <v>19</v>
      </c>
      <c r="D16" s="14">
        <v>-28.2</v>
      </c>
      <c r="E16" s="19" t="s">
        <v>106</v>
      </c>
      <c r="F16" s="16" t="s">
        <v>20</v>
      </c>
      <c r="G16" s="17">
        <f t="shared" si="0"/>
        <v>0</v>
      </c>
      <c r="H16" s="19" t="s">
        <v>107</v>
      </c>
    </row>
    <row r="17" spans="1:8" s="18" customFormat="1" ht="16" x14ac:dyDescent="0.4">
      <c r="A17" s="11">
        <v>45993</v>
      </c>
      <c r="B17" s="35" t="s">
        <v>108</v>
      </c>
      <c r="C17" s="13" t="s">
        <v>19</v>
      </c>
      <c r="D17" s="14">
        <v>-32.28</v>
      </c>
      <c r="E17" s="19" t="s">
        <v>109</v>
      </c>
      <c r="F17" s="16" t="s">
        <v>20</v>
      </c>
      <c r="G17" s="17">
        <f t="shared" si="0"/>
        <v>0</v>
      </c>
      <c r="H17" s="19" t="s">
        <v>110</v>
      </c>
    </row>
    <row r="18" spans="1:8" s="18" customFormat="1" ht="16" x14ac:dyDescent="0.4">
      <c r="A18" s="11">
        <v>45994</v>
      </c>
      <c r="B18" s="35" t="s">
        <v>89</v>
      </c>
      <c r="C18" s="13" t="s">
        <v>19</v>
      </c>
      <c r="D18" s="14">
        <v>-18</v>
      </c>
      <c r="E18" s="19" t="s">
        <v>111</v>
      </c>
      <c r="F18" s="16" t="s">
        <v>20</v>
      </c>
      <c r="G18" s="17">
        <f t="shared" si="0"/>
        <v>0</v>
      </c>
      <c r="H18" s="19" t="s">
        <v>112</v>
      </c>
    </row>
    <row r="19" spans="1:8" s="18" customFormat="1" ht="16" x14ac:dyDescent="0.4">
      <c r="A19" s="11">
        <v>45999</v>
      </c>
      <c r="B19" s="35" t="s">
        <v>113</v>
      </c>
      <c r="C19" s="13" t="s">
        <v>51</v>
      </c>
      <c r="D19" s="14">
        <v>-322.39999999999998</v>
      </c>
      <c r="E19" s="19" t="s">
        <v>114</v>
      </c>
      <c r="F19" s="16" t="s">
        <v>20</v>
      </c>
      <c r="G19" s="17">
        <f t="shared" si="0"/>
        <v>0</v>
      </c>
      <c r="H19" s="19" t="s">
        <v>115</v>
      </c>
    </row>
    <row r="20" spans="1:8" s="18" customFormat="1" ht="16" x14ac:dyDescent="0.4">
      <c r="A20" s="11">
        <v>45999</v>
      </c>
      <c r="B20" s="35" t="s">
        <v>113</v>
      </c>
      <c r="C20" s="13" t="s">
        <v>51</v>
      </c>
      <c r="D20" s="14">
        <v>-561.6</v>
      </c>
      <c r="E20" s="19" t="s">
        <v>114</v>
      </c>
      <c r="F20" s="16" t="s">
        <v>20</v>
      </c>
      <c r="G20" s="17">
        <f t="shared" si="0"/>
        <v>0</v>
      </c>
      <c r="H20" s="19" t="s">
        <v>115</v>
      </c>
    </row>
    <row r="21" spans="1:8" s="18" customFormat="1" ht="16.5" thickBot="1" x14ac:dyDescent="0.45">
      <c r="A21" s="11">
        <v>45999</v>
      </c>
      <c r="B21" s="35" t="s">
        <v>97</v>
      </c>
      <c r="C21" s="13">
        <v>9</v>
      </c>
      <c r="D21" s="14">
        <v>-88.49</v>
      </c>
      <c r="E21" s="19" t="s">
        <v>98</v>
      </c>
      <c r="F21" s="16" t="s">
        <v>20</v>
      </c>
      <c r="G21" s="17">
        <f t="shared" si="0"/>
        <v>0</v>
      </c>
      <c r="H21" s="19" t="s">
        <v>99</v>
      </c>
    </row>
    <row r="22" spans="1:8" ht="24" thickBot="1" x14ac:dyDescent="0.6">
      <c r="A22" s="30" t="s">
        <v>21</v>
      </c>
      <c r="B22" s="31"/>
      <c r="C22" s="31"/>
      <c r="D22" s="32">
        <f>SUM(D6:D21)</f>
        <v>-1838.89</v>
      </c>
    </row>
    <row r="23" spans="1:8" ht="15" thickBot="1" x14ac:dyDescent="0.4"/>
    <row r="24" spans="1:8" ht="24" thickBot="1" x14ac:dyDescent="0.6">
      <c r="A24" s="33" t="s">
        <v>22</v>
      </c>
      <c r="B24" s="31" t="s">
        <v>23</v>
      </c>
      <c r="C24" s="31"/>
      <c r="D24" s="34">
        <v>-1838.89</v>
      </c>
    </row>
    <row r="25" spans="1:8" ht="15" thickBot="1" x14ac:dyDescent="0.4"/>
    <row r="26" spans="1:8" ht="24" thickBot="1" x14ac:dyDescent="0.6">
      <c r="A26" s="30" t="s">
        <v>24</v>
      </c>
      <c r="B26" s="31" t="s">
        <v>25</v>
      </c>
      <c r="C26" s="31"/>
      <c r="D26" s="32">
        <f>D22-D24</f>
        <v>0</v>
      </c>
    </row>
  </sheetData>
  <mergeCells count="1">
    <mergeCell ref="A1:B1"/>
  </mergeCells>
  <conditionalFormatting sqref="D26">
    <cfRule type="cellIs" dxfId="26" priority="1" operator="greaterThanOrEqual">
      <formula>0.01</formula>
    </cfRule>
    <cfRule type="cellIs" dxfId="25" priority="2" operator="lessThanOrEqual">
      <formula>-0.01</formula>
    </cfRule>
    <cfRule type="cellIs" dxfId="24" priority="3" operator="between">
      <formula>-0.01</formula>
      <formula>0.01</formula>
    </cfRule>
  </conditionalFormatting>
  <dataValidations count="1">
    <dataValidation type="textLength" operator="lessThanOrEqual" allowBlank="1" showInputMessage="1" showErrorMessage="1" sqref="E4:E1048576" xr:uid="{A3D495FF-B4C2-4BF1-8F82-7D271855F61E}">
      <formula1>28</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25A0-5D83-41B9-ACA9-CBCD4B1CCA65}">
  <dimension ref="A1:H1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1" t="s">
        <v>0</v>
      </c>
      <c r="B1" s="51"/>
      <c r="D1" s="2" t="s">
        <v>1</v>
      </c>
    </row>
    <row r="2" spans="1:8" ht="23.5" x14ac:dyDescent="0.55000000000000004">
      <c r="A2" s="1" t="s">
        <v>2</v>
      </c>
      <c r="B2" s="42"/>
    </row>
    <row r="3" spans="1:8" ht="16" x14ac:dyDescent="0.4">
      <c r="A3" s="4" t="s">
        <v>3</v>
      </c>
      <c r="B3" s="5" t="s">
        <v>31</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5" thickBot="1" x14ac:dyDescent="0.45">
      <c r="A6" s="11">
        <v>45992</v>
      </c>
      <c r="B6" s="12" t="s">
        <v>28</v>
      </c>
      <c r="C6" s="13" t="s">
        <v>19</v>
      </c>
      <c r="D6" s="14">
        <v>-26.33</v>
      </c>
      <c r="E6" s="19" t="s">
        <v>45</v>
      </c>
      <c r="F6" s="16" t="s">
        <v>20</v>
      </c>
      <c r="G6" s="17">
        <f>$B$2</f>
        <v>0</v>
      </c>
      <c r="H6" s="19" t="s">
        <v>46</v>
      </c>
    </row>
    <row r="7" spans="1:8" ht="24" thickBot="1" x14ac:dyDescent="0.6">
      <c r="A7" s="30" t="s">
        <v>21</v>
      </c>
      <c r="B7" s="31"/>
      <c r="C7" s="31"/>
      <c r="D7" s="32">
        <f>SUM(D6:D6)</f>
        <v>-26.33</v>
      </c>
    </row>
    <row r="8" spans="1:8" ht="15" thickBot="1" x14ac:dyDescent="0.4"/>
    <row r="9" spans="1:8" ht="24" thickBot="1" x14ac:dyDescent="0.6">
      <c r="A9" s="33" t="s">
        <v>22</v>
      </c>
      <c r="B9" s="31" t="s">
        <v>23</v>
      </c>
      <c r="C9" s="31"/>
      <c r="D9" s="34">
        <v>-26.33</v>
      </c>
    </row>
    <row r="10" spans="1:8" ht="15" thickBot="1" x14ac:dyDescent="0.4"/>
    <row r="11" spans="1:8" ht="24" thickBot="1" x14ac:dyDescent="0.6">
      <c r="A11" s="30" t="s">
        <v>24</v>
      </c>
      <c r="B11" s="31" t="s">
        <v>25</v>
      </c>
      <c r="C11" s="31"/>
      <c r="D11" s="32">
        <f>D7-D9</f>
        <v>0</v>
      </c>
    </row>
  </sheetData>
  <mergeCells count="1">
    <mergeCell ref="A1:B1"/>
  </mergeCells>
  <conditionalFormatting sqref="D11">
    <cfRule type="cellIs" dxfId="23" priority="1" operator="greaterThanOrEqual">
      <formula>0.01</formula>
    </cfRule>
    <cfRule type="cellIs" dxfId="22" priority="2" operator="lessThanOrEqual">
      <formula>-0.01</formula>
    </cfRule>
    <cfRule type="cellIs" dxfId="21" priority="3" operator="between">
      <formula>-0.01</formula>
      <formula>0.01</formula>
    </cfRule>
  </conditionalFormatting>
  <dataValidations count="1">
    <dataValidation type="textLength" operator="lessThanOrEqual" allowBlank="1" showInputMessage="1" showErrorMessage="1" sqref="E4:E1048576" xr:uid="{9E5ABCBC-4FCA-48A3-B632-0BEE9D82EC4D}">
      <formula1>28</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72238-2303-475A-B96A-075AAFB9789A}">
  <dimension ref="A1:H16"/>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1" t="s">
        <v>0</v>
      </c>
      <c r="B1" s="51"/>
      <c r="D1" s="2" t="s">
        <v>1</v>
      </c>
    </row>
    <row r="2" spans="1:8" ht="23.5" x14ac:dyDescent="0.55000000000000004">
      <c r="A2" s="1" t="s">
        <v>2</v>
      </c>
      <c r="B2" s="43"/>
    </row>
    <row r="3" spans="1:8" ht="16" x14ac:dyDescent="0.4">
      <c r="A3" s="4" t="s">
        <v>3</v>
      </c>
      <c r="B3" s="5" t="s">
        <v>31</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45975</v>
      </c>
      <c r="B6" s="12" t="s">
        <v>59</v>
      </c>
      <c r="C6" s="13" t="s">
        <v>19</v>
      </c>
      <c r="D6" s="14">
        <v>-155.78</v>
      </c>
      <c r="E6" s="19" t="s">
        <v>60</v>
      </c>
      <c r="F6" s="16" t="s">
        <v>20</v>
      </c>
      <c r="G6" s="17">
        <f>$B$2</f>
        <v>0</v>
      </c>
      <c r="H6" s="19" t="s">
        <v>61</v>
      </c>
    </row>
    <row r="7" spans="1:8" s="18" customFormat="1" ht="16" x14ac:dyDescent="0.4">
      <c r="A7" s="11">
        <v>45975</v>
      </c>
      <c r="B7" s="12" t="s">
        <v>59</v>
      </c>
      <c r="C7" s="13" t="s">
        <v>19</v>
      </c>
      <c r="D7" s="14">
        <v>-9.98</v>
      </c>
      <c r="E7" s="19" t="s">
        <v>62</v>
      </c>
      <c r="F7" s="16" t="s">
        <v>20</v>
      </c>
      <c r="G7" s="17">
        <f t="shared" ref="G7:G11" si="0">$B$2</f>
        <v>0</v>
      </c>
      <c r="H7" s="19" t="s">
        <v>63</v>
      </c>
    </row>
    <row r="8" spans="1:8" s="18" customFormat="1" ht="16" x14ac:dyDescent="0.4">
      <c r="A8" s="11">
        <v>45979</v>
      </c>
      <c r="B8" s="12" t="s">
        <v>59</v>
      </c>
      <c r="C8" s="13" t="s">
        <v>19</v>
      </c>
      <c r="D8" s="14">
        <v>-45.53</v>
      </c>
      <c r="E8" s="19" t="s">
        <v>64</v>
      </c>
      <c r="F8" s="16" t="s">
        <v>20</v>
      </c>
      <c r="G8" s="17" t="s">
        <v>58</v>
      </c>
      <c r="H8" s="19" t="s">
        <v>65</v>
      </c>
    </row>
    <row r="9" spans="1:8" s="18" customFormat="1" ht="16" x14ac:dyDescent="0.4">
      <c r="A9" s="11">
        <v>45986</v>
      </c>
      <c r="B9" s="12" t="s">
        <v>59</v>
      </c>
      <c r="C9" s="13" t="s">
        <v>19</v>
      </c>
      <c r="D9" s="20">
        <v>-138.77000000000001</v>
      </c>
      <c r="E9" s="21" t="s">
        <v>66</v>
      </c>
      <c r="F9" s="22" t="s">
        <v>20</v>
      </c>
      <c r="G9" s="23">
        <f t="shared" si="0"/>
        <v>0</v>
      </c>
      <c r="H9" s="19" t="s">
        <v>67</v>
      </c>
    </row>
    <row r="10" spans="1:8" s="18" customFormat="1" ht="16" x14ac:dyDescent="0.4">
      <c r="A10" s="11">
        <v>45996</v>
      </c>
      <c r="B10" s="12" t="s">
        <v>59</v>
      </c>
      <c r="C10" s="13" t="s">
        <v>19</v>
      </c>
      <c r="D10" s="14">
        <v>-15.98</v>
      </c>
      <c r="E10" s="19" t="s">
        <v>68</v>
      </c>
      <c r="F10" s="22" t="s">
        <v>20</v>
      </c>
      <c r="G10" s="23">
        <f t="shared" si="0"/>
        <v>0</v>
      </c>
      <c r="H10" s="19" t="s">
        <v>69</v>
      </c>
    </row>
    <row r="11" spans="1:8" s="18" customFormat="1" ht="16.5" thickBot="1" x14ac:dyDescent="0.45">
      <c r="A11" s="11">
        <v>45996</v>
      </c>
      <c r="B11" s="12" t="s">
        <v>28</v>
      </c>
      <c r="C11" s="13"/>
      <c r="D11" s="14">
        <v>-154</v>
      </c>
      <c r="E11" s="19" t="s">
        <v>70</v>
      </c>
      <c r="F11" s="22" t="s">
        <v>20</v>
      </c>
      <c r="G11" s="23">
        <f t="shared" si="0"/>
        <v>0</v>
      </c>
      <c r="H11" s="19" t="s">
        <v>71</v>
      </c>
    </row>
    <row r="12" spans="1:8" ht="24" thickBot="1" x14ac:dyDescent="0.6">
      <c r="A12" s="30" t="s">
        <v>21</v>
      </c>
      <c r="B12" s="31"/>
      <c r="C12" s="31"/>
      <c r="D12" s="32">
        <f>SUM(D6:D11)</f>
        <v>-520.04</v>
      </c>
    </row>
    <row r="13" spans="1:8" ht="15" thickBot="1" x14ac:dyDescent="0.4"/>
    <row r="14" spans="1:8" ht="24" thickBot="1" x14ac:dyDescent="0.6">
      <c r="A14" s="33" t="s">
        <v>22</v>
      </c>
      <c r="B14" s="31" t="s">
        <v>23</v>
      </c>
      <c r="C14" s="31"/>
      <c r="D14" s="34">
        <v>-520.04</v>
      </c>
    </row>
    <row r="15" spans="1:8" ht="15" thickBot="1" x14ac:dyDescent="0.4"/>
    <row r="16" spans="1:8" ht="24" thickBot="1" x14ac:dyDescent="0.6">
      <c r="A16" s="30" t="s">
        <v>24</v>
      </c>
      <c r="B16" s="31" t="s">
        <v>25</v>
      </c>
      <c r="C16" s="31"/>
      <c r="D16" s="32">
        <f>D12-D14</f>
        <v>0</v>
      </c>
    </row>
  </sheetData>
  <mergeCells count="1">
    <mergeCell ref="A1:B1"/>
  </mergeCells>
  <conditionalFormatting sqref="D16">
    <cfRule type="cellIs" dxfId="20" priority="1" operator="greaterThanOrEqual">
      <formula>0.01</formula>
    </cfRule>
    <cfRule type="cellIs" dxfId="19" priority="2" operator="lessThanOrEqual">
      <formula>-0.01</formula>
    </cfRule>
    <cfRule type="cellIs" dxfId="18" priority="3" operator="between">
      <formula>-0.01</formula>
      <formula>0.01</formula>
    </cfRule>
  </conditionalFormatting>
  <dataValidations count="1">
    <dataValidation type="textLength" operator="lessThanOrEqual" allowBlank="1" showInputMessage="1" showErrorMessage="1" sqref="E4:E1048576" xr:uid="{859FAB9A-ED6F-4057-B3F9-5D1590460E16}">
      <formula1>28</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30891-06A0-4722-BDC2-F4E774A28054}">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1" t="s">
        <v>0</v>
      </c>
      <c r="B1" s="51"/>
      <c r="D1" s="2" t="s">
        <v>1</v>
      </c>
    </row>
    <row r="2" spans="1:8" ht="23.5" x14ac:dyDescent="0.55000000000000004">
      <c r="A2" s="1" t="s">
        <v>2</v>
      </c>
      <c r="B2" s="3"/>
    </row>
    <row r="3" spans="1:8" ht="16" x14ac:dyDescent="0.4">
      <c r="A3" s="4" t="s">
        <v>3</v>
      </c>
      <c r="B3" s="5" t="s">
        <v>31</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45973</v>
      </c>
      <c r="B6" s="36" t="s">
        <v>26</v>
      </c>
      <c r="C6" s="13" t="s">
        <v>27</v>
      </c>
      <c r="D6" s="14">
        <v>-8.6199999999999992</v>
      </c>
      <c r="E6" s="15" t="s">
        <v>33</v>
      </c>
      <c r="F6" s="16" t="s">
        <v>20</v>
      </c>
      <c r="G6" s="17">
        <f>$B$2</f>
        <v>0</v>
      </c>
      <c r="H6" s="15" t="s">
        <v>34</v>
      </c>
    </row>
    <row r="7" spans="1:8" s="18" customFormat="1" ht="16" x14ac:dyDescent="0.4">
      <c r="A7" s="11">
        <v>45974</v>
      </c>
      <c r="B7" s="36" t="s">
        <v>26</v>
      </c>
      <c r="C7" s="13" t="s">
        <v>19</v>
      </c>
      <c r="D7" s="14">
        <v>-6.35</v>
      </c>
      <c r="E7" s="19" t="s">
        <v>35</v>
      </c>
      <c r="F7" s="16" t="s">
        <v>20</v>
      </c>
      <c r="G7" s="17">
        <f t="shared" ref="G7:G11" si="0">$B$2</f>
        <v>0</v>
      </c>
      <c r="H7" s="19" t="s">
        <v>36</v>
      </c>
    </row>
    <row r="8" spans="1:8" s="18" customFormat="1" ht="16" x14ac:dyDescent="0.4">
      <c r="A8" s="11">
        <v>45978</v>
      </c>
      <c r="B8" s="36" t="s">
        <v>26</v>
      </c>
      <c r="C8" s="13" t="s">
        <v>19</v>
      </c>
      <c r="D8" s="14">
        <v>-15.99</v>
      </c>
      <c r="E8" s="19" t="s">
        <v>37</v>
      </c>
      <c r="F8" s="16" t="s">
        <v>20</v>
      </c>
      <c r="G8" s="17">
        <f t="shared" si="0"/>
        <v>0</v>
      </c>
      <c r="H8" s="19" t="s">
        <v>38</v>
      </c>
    </row>
    <row r="9" spans="1:8" s="18" customFormat="1" ht="16" x14ac:dyDescent="0.4">
      <c r="A9" s="11">
        <v>45981</v>
      </c>
      <c r="B9" s="36" t="s">
        <v>26</v>
      </c>
      <c r="C9" s="13" t="s">
        <v>27</v>
      </c>
      <c r="D9" s="14">
        <v>-5</v>
      </c>
      <c r="E9" s="19" t="s">
        <v>39</v>
      </c>
      <c r="F9" s="16" t="s">
        <v>20</v>
      </c>
      <c r="G9" s="17">
        <f t="shared" si="0"/>
        <v>0</v>
      </c>
      <c r="H9" s="19" t="s">
        <v>40</v>
      </c>
    </row>
    <row r="10" spans="1:8" s="18" customFormat="1" ht="16" x14ac:dyDescent="0.4">
      <c r="A10" s="11">
        <v>45981</v>
      </c>
      <c r="B10" s="36" t="s">
        <v>26</v>
      </c>
      <c r="C10" s="13" t="s">
        <v>27</v>
      </c>
      <c r="D10" s="14">
        <v>-11</v>
      </c>
      <c r="E10" s="19" t="s">
        <v>41</v>
      </c>
      <c r="F10" s="16" t="s">
        <v>20</v>
      </c>
      <c r="G10" s="17">
        <f t="shared" si="0"/>
        <v>0</v>
      </c>
      <c r="H10" s="19" t="s">
        <v>42</v>
      </c>
    </row>
    <row r="11" spans="1:8" s="18" customFormat="1" ht="16" x14ac:dyDescent="0.4">
      <c r="A11" s="11">
        <v>45987</v>
      </c>
      <c r="B11" s="36" t="s">
        <v>26</v>
      </c>
      <c r="C11" s="13" t="s">
        <v>19</v>
      </c>
      <c r="D11" s="14">
        <v>-298.8</v>
      </c>
      <c r="E11" s="19" t="s">
        <v>43</v>
      </c>
      <c r="F11" s="16" t="s">
        <v>20</v>
      </c>
      <c r="G11" s="17">
        <f t="shared" si="0"/>
        <v>0</v>
      </c>
      <c r="H11" s="19" t="s">
        <v>44</v>
      </c>
    </row>
    <row r="12" spans="1:8" s="18" customFormat="1" ht="16" x14ac:dyDescent="0.4">
      <c r="A12" s="11"/>
      <c r="B12" s="36"/>
      <c r="C12" s="13"/>
      <c r="D12" s="14"/>
      <c r="E12" s="19"/>
      <c r="F12" s="16"/>
      <c r="G12" s="17"/>
      <c r="H12" s="3"/>
    </row>
    <row r="13" spans="1:8" s="18" customFormat="1" ht="16" x14ac:dyDescent="0.4">
      <c r="A13" s="11"/>
      <c r="B13" s="36"/>
      <c r="C13" s="13"/>
      <c r="D13" s="14"/>
      <c r="E13" s="19"/>
      <c r="F13" s="16"/>
      <c r="G13" s="17"/>
      <c r="H13" s="3"/>
    </row>
    <row r="14" spans="1:8" s="18" customFormat="1" ht="16" x14ac:dyDescent="0.4">
      <c r="A14" s="11"/>
      <c r="B14" s="36"/>
      <c r="C14" s="13"/>
      <c r="D14" s="14"/>
      <c r="E14" s="19"/>
      <c r="F14" s="16"/>
      <c r="G14" s="17"/>
      <c r="H14" s="19"/>
    </row>
    <row r="15" spans="1:8" s="18" customFormat="1" ht="16" x14ac:dyDescent="0.4">
      <c r="A15" s="11"/>
      <c r="B15" s="36"/>
      <c r="C15" s="13"/>
      <c r="D15" s="14"/>
      <c r="E15" s="19"/>
      <c r="F15" s="16"/>
      <c r="G15" s="17"/>
      <c r="H15" s="19"/>
    </row>
    <row r="16" spans="1:8" s="18" customFormat="1" ht="16.5" thickBot="1" x14ac:dyDescent="0.45">
      <c r="A16" s="27"/>
      <c r="B16" s="37"/>
      <c r="C16" s="13"/>
      <c r="D16" s="29"/>
      <c r="E16" s="19"/>
      <c r="F16" s="16"/>
      <c r="G16" s="17"/>
      <c r="H16" s="19"/>
    </row>
    <row r="17" spans="1:4" ht="24" thickBot="1" x14ac:dyDescent="0.6">
      <c r="A17" s="30" t="s">
        <v>21</v>
      </c>
      <c r="B17" s="31"/>
      <c r="C17" s="31"/>
      <c r="D17" s="32">
        <f>SUM(D6:D16)</f>
        <v>-345.76</v>
      </c>
    </row>
    <row r="18" spans="1:4" ht="15" thickBot="1" x14ac:dyDescent="0.4"/>
    <row r="19" spans="1:4" ht="24" thickBot="1" x14ac:dyDescent="0.6">
      <c r="A19" s="33" t="s">
        <v>22</v>
      </c>
      <c r="B19" s="31" t="s">
        <v>23</v>
      </c>
      <c r="C19" s="31"/>
      <c r="D19" s="34">
        <v>-345.76</v>
      </c>
    </row>
    <row r="20" spans="1:4" ht="15" thickBot="1" x14ac:dyDescent="0.4"/>
    <row r="21" spans="1:4" ht="24" thickBot="1" x14ac:dyDescent="0.6">
      <c r="A21" s="30" t="s">
        <v>24</v>
      </c>
      <c r="B21" s="31" t="s">
        <v>25</v>
      </c>
      <c r="C21" s="31"/>
      <c r="D21" s="32">
        <f>D17-D19</f>
        <v>0</v>
      </c>
    </row>
  </sheetData>
  <mergeCells count="1">
    <mergeCell ref="A1:B1"/>
  </mergeCells>
  <conditionalFormatting sqref="D21">
    <cfRule type="cellIs" dxfId="17" priority="1" operator="greaterThanOrEqual">
      <formula>0.01</formula>
    </cfRule>
    <cfRule type="cellIs" dxfId="16" priority="2" operator="lessThanOrEqual">
      <formula>-0.01</formula>
    </cfRule>
    <cfRule type="cellIs" dxfId="15" priority="3" operator="between">
      <formula>-0.01</formula>
      <formula>0.01</formula>
    </cfRule>
  </conditionalFormatting>
  <dataValidations count="1">
    <dataValidation type="textLength" operator="lessThanOrEqual" allowBlank="1" showInputMessage="1" showErrorMessage="1" sqref="E4:E1048576" xr:uid="{0C3FC09B-1909-41BB-87E9-84BC9021D65E}">
      <formula1>28</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Parking</vt:lpstr>
      <vt:lpstr>Facilities</vt:lpstr>
      <vt:lpstr>Transformation</vt:lpstr>
      <vt:lpstr>Legal</vt:lpstr>
      <vt:lpstr>Greenspace</vt:lpstr>
      <vt:lpstr>Theatre</vt:lpstr>
      <vt:lpstr>ITC</vt:lpstr>
      <vt:lpstr>ITC 2</vt:lpstr>
      <vt:lpstr>Housing</vt:lpstr>
      <vt:lpstr>Theatre 2</vt:lpstr>
      <vt:lpstr>JWS</vt:lpstr>
      <vt:lpstr>JWS 2</vt:lpstr>
      <vt:lpstr>Facilites 2</vt:lpstr>
      <vt:lpstr>Media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Calland</dc:creator>
  <cp:lastModifiedBy>Maria Calland</cp:lastModifiedBy>
  <dcterms:created xsi:type="dcterms:W3CDTF">2025-10-28T12:54:57Z</dcterms:created>
  <dcterms:modified xsi:type="dcterms:W3CDTF">2026-01-05T09:41:25Z</dcterms:modified>
</cp:coreProperties>
</file>