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urreyheath365.sharepoint.com/sites/Finance/Shared Documents/General/Transactions/Purchasing cards - Barclaycard/2025-2026 Monthly Statements/September 2025/"/>
    </mc:Choice>
  </mc:AlternateContent>
  <xr:revisionPtr revIDLastSave="149" documentId="8_{6A2C346C-D58D-4DF5-B956-BEB21260BCB4}" xr6:coauthVersionLast="47" xr6:coauthVersionMax="47" xr10:uidLastSave="{55EF88D3-0156-48EA-9839-DBC1C4F9AD0D}"/>
  <bookViews>
    <workbookView xWindow="-120" yWindow="-120" windowWidth="29040" windowHeight="15720" xr2:uid="{5DAE20F9-8535-4BA7-A8D7-14FD7A853197}"/>
  </bookViews>
  <sheets>
    <sheet name="Communications" sheetId="14" r:id="rId1"/>
    <sheet name="Facilities" sheetId="3" r:id="rId2"/>
    <sheet name="Facilities2" sheetId="10" r:id="rId3"/>
    <sheet name="Finance" sheetId="5" r:id="rId4"/>
    <sheet name="Investment" sheetId="16" r:id="rId5"/>
    <sheet name="JWS" sheetId="15" r:id="rId6"/>
    <sheet name="Housing" sheetId="8" r:id="rId7"/>
    <sheet name="Housing 2" sheetId="11" r:id="rId8"/>
    <sheet name="Housing 3" sheetId="13" r:id="rId9"/>
    <sheet name="Mayoral" sheetId="7" r:id="rId10"/>
    <sheet name="Parking" sheetId="4" r:id="rId11"/>
    <sheet name="Theatre" sheetId="6" r:id="rId12"/>
    <sheet name="Theatre 2" sheetId="12" r:id="rId13"/>
    <sheet name="Transformation" sheetId="9" r:id="rId14"/>
  </sheets>
  <externalReferences>
    <externalReference r:id="rId15"/>
    <externalReference r:id="rId16"/>
  </externalReferences>
  <definedNames>
    <definedName name="ACLEAR" localSheetId="0">'[1]44_20230514'!$C$8:$C$48,'[1]44_20230514'!$C$51:$C$52,'[1]44_20230514'!$B$46,'[1]44_20230514'!$B$31:$B$34,'[1]44_20230514'!$B$24,'[1]44_20230514'!$G$24:$I$24,'[1]44_20230514'!#REF!,'[1]44_20230514'!$B$11,'[1]44_20230514'!$G$11:$I$11,'[1]44_20230514'!#REF!,'[1]44_20230514'!$G$31:$I$34,'[1]44_20230514'!$G$38:$I$38,'[1]44_20230514'!$G$46:$I$46</definedName>
    <definedName name="ACLEAR" localSheetId="3">'[1]44_20230514'!$C$8:$C$48,'[1]44_20230514'!$C$51:$C$52,'[1]44_20230514'!$B$46,'[1]44_20230514'!$B$31:$B$34,'[1]44_20230514'!$B$24,'[1]44_20230514'!$G$24:$I$24,'[1]44_20230514'!#REF!,'[1]44_20230514'!$B$11,'[1]44_20230514'!$G$11:$I$11,'[1]44_20230514'!#REF!,'[1]44_20230514'!$G$31:$I$34,'[1]44_20230514'!$G$38:$I$38,'[1]44_20230514'!$G$46:$I$46</definedName>
    <definedName name="ACLEAR" localSheetId="6">'[1]44_20230514'!$C$8:$C$48,'[1]44_20230514'!$C$51:$C$52,'[1]44_20230514'!$B$46,'[1]44_20230514'!$B$31:$B$34,'[1]44_20230514'!$B$24,'[1]44_20230514'!$G$24:$I$24,'[1]44_20230514'!#REF!,'[1]44_20230514'!$B$11,'[1]44_20230514'!$G$11:$I$11,'[1]44_20230514'!#REF!,'[1]44_20230514'!$G$31:$I$34,'[1]44_20230514'!$G$38:$I$38,'[1]44_20230514'!$G$46:$I$46</definedName>
    <definedName name="ACLEAR" localSheetId="7">'[1]44_20230514'!$C$8:$C$48,'[1]44_20230514'!$C$51:$C$52,'[1]44_20230514'!$B$46,'[1]44_20230514'!$B$31:$B$34,'[1]44_20230514'!$B$24,'[1]44_20230514'!$G$24:$I$24,'[1]44_20230514'!#REF!,'[1]44_20230514'!$B$11,'[1]44_20230514'!$G$11:$I$11,'[1]44_20230514'!#REF!,'[1]44_20230514'!$G$31:$I$34,'[1]44_20230514'!$G$38:$I$38,'[1]44_20230514'!$G$46:$I$46</definedName>
    <definedName name="ACLEAR" localSheetId="5">'[1]44_20230514'!$C$8:$C$48,'[1]44_20230514'!$C$51:$C$52,'[1]44_20230514'!$B$46,'[1]44_20230514'!$B$31:$B$34,'[1]44_20230514'!$B$24,'[1]44_20230514'!$G$24:$I$24,'[1]44_20230514'!#REF!,'[1]44_20230514'!$B$11,'[1]44_20230514'!$G$11:$I$11,'[1]44_20230514'!#REF!,'[1]44_20230514'!$G$31:$I$34,'[1]44_20230514'!$G$38:$I$38,'[1]44_20230514'!$G$46:$I$46</definedName>
    <definedName name="ACLEAR" localSheetId="11">'[1]44_20230514'!$C$8:$C$48,'[1]44_20230514'!$C$51:$C$52,'[1]44_20230514'!$B$46,'[1]44_20230514'!$B$31:$B$34,'[1]44_20230514'!$B$24,'[1]44_20230514'!$G$24:$I$24,'[1]44_20230514'!#REF!,'[1]44_20230514'!$B$11,'[1]44_20230514'!$G$11:$I$11,'[1]44_20230514'!#REF!,'[1]44_20230514'!$G$31:$I$34,'[1]44_20230514'!$G$38:$I$38,'[1]44_20230514'!$G$46:$I$46</definedName>
    <definedName name="ACLEAR">'[2]44_20230514'!$C$8:$C$48,'[2]44_20230514'!$C$51:$C$52,'[2]44_20230514'!$B$46,'[2]44_20230514'!$B$31:$B$34,'[2]44_20230514'!$B$24,'[2]44_20230514'!$G$24:$I$24,'[2]44_20230514'!#REF!,'[2]44_20230514'!$B$11,'[2]44_20230514'!$G$11:$I$11,'[2]44_20230514'!#REF!,'[2]44_20230514'!$G$31:$I$34,'[2]44_20230514'!$G$38:$I$38,'[2]44_20230514'!$G$46:$I$46</definedName>
    <definedName name="combo_box_options">#REF!</definedName>
    <definedName name="FCLEAR" localSheetId="0">'[1]44_20230514'!$C$55:$C$60,'[1]44_20230514'!#REF!,'[1]44_20230514'!$G$61:$K$62,'[1]44_20230514'!$J$55:$J$57,'[1]44_20230514'!#REF!,'[1]44_20230514'!$E$46,'[1]44_20230514'!$E$38,'[1]44_20230514'!$E$31:$E$34,'[1]44_20230514'!$E$24,'[1]44_20230514'!#REF!,'[1]44_20230514'!$E$11,'[1]44_20230514'!$B$38</definedName>
    <definedName name="FCLEAR" localSheetId="3">'[1]44_20230514'!$C$55:$C$60,'[1]44_20230514'!#REF!,'[1]44_20230514'!$G$61:$K$62,'[1]44_20230514'!$J$55:$J$57,'[1]44_20230514'!#REF!,'[1]44_20230514'!$E$46,'[1]44_20230514'!$E$38,'[1]44_20230514'!$E$31:$E$34,'[1]44_20230514'!$E$24,'[1]44_20230514'!#REF!,'[1]44_20230514'!$E$11,'[1]44_20230514'!$B$38</definedName>
    <definedName name="FCLEAR" localSheetId="6">'[1]44_20230514'!$C$55:$C$60,'[1]44_20230514'!#REF!,'[1]44_20230514'!$G$61:$K$62,'[1]44_20230514'!$J$55:$J$57,'[1]44_20230514'!#REF!,'[1]44_20230514'!$E$46,'[1]44_20230514'!$E$38,'[1]44_20230514'!$E$31:$E$34,'[1]44_20230514'!$E$24,'[1]44_20230514'!#REF!,'[1]44_20230514'!$E$11,'[1]44_20230514'!$B$38</definedName>
    <definedName name="FCLEAR" localSheetId="7">'[1]44_20230514'!$C$55:$C$60,'[1]44_20230514'!#REF!,'[1]44_20230514'!$G$61:$K$62,'[1]44_20230514'!$J$55:$J$57,'[1]44_20230514'!#REF!,'[1]44_20230514'!$E$46,'[1]44_20230514'!$E$38,'[1]44_20230514'!$E$31:$E$34,'[1]44_20230514'!$E$24,'[1]44_20230514'!#REF!,'[1]44_20230514'!$E$11,'[1]44_20230514'!$B$38</definedName>
    <definedName name="FCLEAR" localSheetId="5">'[1]44_20230514'!$C$55:$C$60,'[1]44_20230514'!#REF!,'[1]44_20230514'!$G$61:$K$62,'[1]44_20230514'!$J$55:$J$57,'[1]44_20230514'!#REF!,'[1]44_20230514'!$E$46,'[1]44_20230514'!$E$38,'[1]44_20230514'!$E$31:$E$34,'[1]44_20230514'!$E$24,'[1]44_20230514'!#REF!,'[1]44_20230514'!$E$11,'[1]44_20230514'!$B$38</definedName>
    <definedName name="FCLEAR" localSheetId="11">'[1]44_20230514'!$C$55:$C$60,'[1]44_20230514'!#REF!,'[1]44_20230514'!$G$61:$K$62,'[1]44_20230514'!$J$55:$J$57,'[1]44_20230514'!#REF!,'[1]44_20230514'!$E$46,'[1]44_20230514'!$E$38,'[1]44_20230514'!$E$31:$E$34,'[1]44_20230514'!$E$24,'[1]44_20230514'!#REF!,'[1]44_20230514'!$E$11,'[1]44_20230514'!$B$38</definedName>
    <definedName name="FCLEAR">'[2]44_20230514'!$C$55:$C$60,'[2]44_20230514'!#REF!,'[2]44_20230514'!$G$61:$K$62,'[2]44_20230514'!$J$55:$J$57,'[2]44_20230514'!#REF!,'[2]44_20230514'!$E$46,'[2]44_20230514'!$E$38,'[2]44_20230514'!$E$31:$E$34,'[2]44_20230514'!$E$24,'[2]44_20230514'!#REF!,'[2]44_20230514'!$E$11,'[2]44_20230514'!$B$38</definedName>
    <definedName name="TEMP_VAT_RATE">#REF!</definedName>
    <definedName name="VAT_RA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4" l="1"/>
  <c r="D17" i="16"/>
  <c r="D21" i="16" s="1"/>
  <c r="G16" i="16"/>
  <c r="G15" i="16"/>
  <c r="G14" i="16"/>
  <c r="G13" i="16"/>
  <c r="G12" i="16"/>
  <c r="G11" i="16"/>
  <c r="G10" i="16"/>
  <c r="G9" i="16"/>
  <c r="G8" i="16"/>
  <c r="G7" i="16"/>
  <c r="G6" i="16"/>
  <c r="G7" i="10"/>
  <c r="G7" i="3" l="1"/>
  <c r="G8" i="3"/>
  <c r="G9" i="3"/>
  <c r="G10" i="3"/>
  <c r="G11" i="3"/>
  <c r="G12" i="3"/>
  <c r="G6" i="3"/>
  <c r="G6" i="9"/>
  <c r="G6" i="14"/>
  <c r="D17" i="15"/>
  <c r="D21" i="15" s="1"/>
  <c r="G16" i="15"/>
  <c r="G15" i="15"/>
  <c r="G14" i="15"/>
  <c r="G13" i="15"/>
  <c r="G12" i="15"/>
  <c r="G11" i="15"/>
  <c r="G10" i="15"/>
  <c r="G9" i="15"/>
  <c r="G8" i="15"/>
  <c r="G7" i="15"/>
  <c r="G6" i="15"/>
  <c r="D10" i="14"/>
  <c r="D14" i="14" s="1"/>
  <c r="D13" i="13"/>
  <c r="D17" i="13" s="1"/>
  <c r="G6" i="13"/>
  <c r="D21" i="12"/>
  <c r="D25" i="12" s="1"/>
  <c r="G18" i="12"/>
  <c r="G17" i="12"/>
  <c r="G16" i="12"/>
  <c r="G15" i="12"/>
  <c r="G14" i="12"/>
  <c r="G13" i="12"/>
  <c r="G12" i="12"/>
  <c r="G11" i="12"/>
  <c r="G10" i="12"/>
  <c r="G9" i="12"/>
  <c r="G8" i="12"/>
  <c r="G7" i="12"/>
  <c r="G6" i="12"/>
  <c r="D17" i="11"/>
  <c r="D21" i="11" s="1"/>
  <c r="G16" i="11"/>
  <c r="G15" i="11"/>
  <c r="G14" i="11"/>
  <c r="G13" i="11"/>
  <c r="G12" i="11"/>
  <c r="G11" i="11"/>
  <c r="G10" i="11"/>
  <c r="G9" i="11"/>
  <c r="G8" i="11"/>
  <c r="G7" i="11"/>
  <c r="G6" i="11"/>
  <c r="D10" i="10"/>
  <c r="D14" i="10" s="1"/>
  <c r="G9" i="10"/>
  <c r="G8" i="10"/>
  <c r="G6" i="10"/>
  <c r="D9" i="9"/>
  <c r="D13" i="9" s="1"/>
  <c r="D17" i="8"/>
  <c r="D21" i="8" s="1"/>
  <c r="G16" i="8"/>
  <c r="G15" i="8"/>
  <c r="G14" i="8"/>
  <c r="G13" i="8"/>
  <c r="G12" i="8"/>
  <c r="G11" i="8"/>
  <c r="G10" i="8"/>
  <c r="G9" i="8"/>
  <c r="G8" i="8"/>
  <c r="G7" i="8"/>
  <c r="G6" i="8"/>
  <c r="D16" i="7"/>
  <c r="D20" i="7" s="1"/>
  <c r="G6" i="7"/>
  <c r="D17" i="6"/>
  <c r="G16" i="6"/>
  <c r="G15" i="6"/>
  <c r="G14" i="6"/>
  <c r="G13" i="6"/>
  <c r="G12" i="6"/>
  <c r="G11" i="6"/>
  <c r="G10" i="6"/>
  <c r="G9" i="6"/>
  <c r="G8" i="6"/>
  <c r="G7" i="6"/>
  <c r="G6" i="6"/>
  <c r="D17" i="5"/>
  <c r="D21" i="5" s="1"/>
  <c r="G6" i="5"/>
  <c r="D17" i="4"/>
  <c r="D21" i="4" s="1"/>
  <c r="G11" i="4"/>
  <c r="G10" i="4"/>
  <c r="G9" i="4"/>
  <c r="G8" i="4"/>
  <c r="G7" i="4"/>
  <c r="G6" i="4"/>
  <c r="D17" i="3"/>
  <c r="D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tc={A6A43C80-3C54-4DEE-AF5F-12B6E2B5E922}</author>
  </authors>
  <commentList>
    <comment ref="D14" authorId="0" shapeId="0" xr:uid="{A6A43C80-3C54-4DEE-AF5F-12B6E2B5E922}">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tc={751177B4-2870-4AE8-AC05-4B7E17FD40AC}</author>
  </authors>
  <commentList>
    <comment ref="D20" authorId="0" shapeId="0" xr:uid="{751177B4-2870-4AE8-AC05-4B7E17FD40AC}">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tc={2C66A87F-5DDD-4A59-9CFF-8A000E817A7E}</author>
  </authors>
  <commentList>
    <comment ref="D21" authorId="0" shapeId="0" xr:uid="{2C66A87F-5DDD-4A59-9CFF-8A000E817A7E}">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tc={7F68A9D6-5B83-4AF5-9012-FB656668D4B9}</author>
  </authors>
  <commentList>
    <comment ref="D21" authorId="0" shapeId="0" xr:uid="{7F68A9D6-5B83-4AF5-9012-FB656668D4B9}">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tc={C05A1E03-9D20-4831-BBB6-08F4F0D99402}</author>
  </authors>
  <commentList>
    <comment ref="D25" authorId="0" shapeId="0" xr:uid="{C05A1E03-9D20-4831-BBB6-08F4F0D99402}">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tc={E1426200-83F7-4013-BB9D-B1C99CC1B297}</author>
  </authors>
  <commentList>
    <comment ref="D13" authorId="0" shapeId="0" xr:uid="{E1426200-83F7-4013-BB9D-B1C99CC1B29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tc={8FEF63E4-5338-4C8A-BC76-BA1D4177B7FB}</author>
  </authors>
  <commentList>
    <comment ref="D21" authorId="0" shapeId="0" xr:uid="{8FEF63E4-5338-4C8A-BC76-BA1D4177B7F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tc={969A179E-339B-4970-B28D-682D1D10E3CD}</author>
  </authors>
  <commentList>
    <comment ref="D14" authorId="0" shapeId="0" xr:uid="{969A179E-339B-4970-B28D-682D1D10E3C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tc={969D4D5F-AB65-404D-AF52-313C19A1328E}</author>
  </authors>
  <commentList>
    <comment ref="D21" authorId="0" shapeId="0" xr:uid="{969D4D5F-AB65-404D-AF52-313C19A1328E}">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tc={BB47599F-A23E-4F45-A734-4006C6F61184}</author>
  </authors>
  <commentList>
    <comment ref="D21" authorId="0" shapeId="0" xr:uid="{BB47599F-A23E-4F45-A734-4006C6F61184}">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tc={93F58FC1-2053-486D-AA2E-A8ED7CAB2DD5}</author>
  </authors>
  <commentList>
    <comment ref="D21" authorId="0" shapeId="0" xr:uid="{93F58FC1-2053-486D-AA2E-A8ED7CAB2DD5}">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tc={841F92EE-58BA-44C4-90E7-2FCE5C4F0DC6}</author>
  </authors>
  <commentList>
    <comment ref="D21" authorId="0" shapeId="0" xr:uid="{841F92EE-58BA-44C4-90E7-2FCE5C4F0DC6}">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tc={80DBEF57-ABBE-4763-86FC-0197BBDB9B08}</author>
  </authors>
  <commentList>
    <comment ref="D21" authorId="0" shapeId="0" xr:uid="{80DBEF57-ABBE-4763-86FC-0197BBDB9B0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tc={17DA36CF-C241-4257-978F-B67144F5D493}</author>
  </authors>
  <commentList>
    <comment ref="D17" authorId="0" shapeId="0" xr:uid="{17DA36CF-C241-4257-978F-B67144F5D49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<sst xmlns="http://schemas.openxmlformats.org/spreadsheetml/2006/main" count="650" uniqueCount="151">
  <si>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</si>
  <si>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</si>
  <si>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</si>
  <si>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</si>
  <si>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</si>
  <si>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</si>
  <si>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</si>
  <si>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</si>
  <si>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</si>
  <si>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</si>
  <si>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</si>
  <si>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</si>
  <si>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</si>
  <si>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</si>
  <si>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</si>
  <si>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</si>
  <si>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</si>
  <si>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</si>
  <si>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Calibri"/>
        <family val="2"/>
        <scheme val="minor"/>
      </rPr>
      <t>optional</t>
    </r>
    <r>
      <rPr>
        <b/>
        <sz val="11"/>
        <color theme="1"/>
        <rFont val="Calibri"/>
        <family val="2"/>
        <scheme val="minor"/>
      </rPr>
      <t>)</t>
    </r>
  </si>
  <si>
    <t>10S</t>
  </si>
  <si>
    <t>BCARD COMMERCIAL</t>
  </si>
  <si>
    <t>572/2001</t>
  </si>
  <si>
    <t>Total :</t>
  </si>
  <si>
    <t>Total per monthly statement:</t>
  </si>
  <si>
    <t>Key in the total spend from Statement:</t>
  </si>
  <si>
    <t>Difference</t>
  </si>
  <si>
    <t>Make sure the difference is Zero</t>
  </si>
  <si>
    <t>10Z</t>
  </si>
  <si>
    <t>CC/JCT contract</t>
  </si>
  <si>
    <t>Facilities</t>
  </si>
  <si>
    <t>140/4001/00140</t>
  </si>
  <si>
    <t>Parking</t>
  </si>
  <si>
    <t>C05/9821</t>
  </si>
  <si>
    <t>110/4400/HOSPI</t>
  </si>
  <si>
    <t>110/2001</t>
  </si>
  <si>
    <t>110/4400/FRONT</t>
  </si>
  <si>
    <t>CC/Spotify/Spotify</t>
  </si>
  <si>
    <t>Theatre</t>
  </si>
  <si>
    <t>Mayoral</t>
  </si>
  <si>
    <t>CC/dropped kerb/SCC</t>
  </si>
  <si>
    <t xml:space="preserve">Vehicle crossover application cost with SCC </t>
  </si>
  <si>
    <t>Housing</t>
  </si>
  <si>
    <t>Transformation</t>
  </si>
  <si>
    <t>103/4020</t>
  </si>
  <si>
    <t>CC/Mailchimp Order/Mailchimp</t>
  </si>
  <si>
    <t>Monthly Subscription</t>
  </si>
  <si>
    <t>Facilities 2</t>
  </si>
  <si>
    <t>Housing 2</t>
  </si>
  <si>
    <t>112/4207</t>
  </si>
  <si>
    <t>CC/Advertising/Meta</t>
  </si>
  <si>
    <t>Theatre Adverts on Facebook</t>
  </si>
  <si>
    <t>Theatre 2</t>
  </si>
  <si>
    <t>370/4020/37030</t>
  </si>
  <si>
    <t>Housing 3</t>
  </si>
  <si>
    <t>440/4207</t>
  </si>
  <si>
    <t>Advertising on social media - Facebook</t>
  </si>
  <si>
    <t>Communications</t>
  </si>
  <si>
    <t xml:space="preserve">595/2221 </t>
  </si>
  <si>
    <t>CC/Monthly sub/iStock</t>
  </si>
  <si>
    <t>Monthly subscription for iStock</t>
  </si>
  <si>
    <t>595/2202</t>
  </si>
  <si>
    <t>CC/Monthly sub/Docusign</t>
  </si>
  <si>
    <t>Monthly subscription for Docusign</t>
  </si>
  <si>
    <t>JWS</t>
  </si>
  <si>
    <t>CC/Advertising  - Facebook</t>
  </si>
  <si>
    <t>LGR/4207</t>
  </si>
  <si>
    <t>12/08/2025 to 11/09/2025</t>
  </si>
  <si>
    <t>TRA/4020</t>
  </si>
  <si>
    <t>CC/Printing/Instantprint</t>
  </si>
  <si>
    <t>Banner for Kiosk</t>
  </si>
  <si>
    <t>524/1105</t>
  </si>
  <si>
    <t>CC/Digi Marketing/Arbsites</t>
  </si>
  <si>
    <t>Sally Kipping</t>
  </si>
  <si>
    <t>Digital Marketing</t>
  </si>
  <si>
    <t>12/08/2025</t>
  </si>
  <si>
    <t>490/3003</t>
  </si>
  <si>
    <t>CC/Kelly Van Hire/Van Hire</t>
  </si>
  <si>
    <t xml:space="preserve">Van Hire for Museum / Railway Club </t>
  </si>
  <si>
    <t>13/08/2025</t>
  </si>
  <si>
    <t>CC/Safe Tread/Stair Nosings</t>
  </si>
  <si>
    <t>Stair Nosings for step in CR2</t>
  </si>
  <si>
    <t>20/08/2025</t>
  </si>
  <si>
    <t>CC/Robert Dyas/Maint items</t>
  </si>
  <si>
    <t>Filler</t>
  </si>
  <si>
    <t>22/08/2025</t>
  </si>
  <si>
    <t>02/09/2025</t>
  </si>
  <si>
    <t xml:space="preserve">CC/Amazon/Bulb </t>
  </si>
  <si>
    <t>Bulb for overhead light</t>
  </si>
  <si>
    <t>03/09/2025</t>
  </si>
  <si>
    <t>570/2113</t>
  </si>
  <si>
    <t>CC/Rubbish Clearaway/Rubbish</t>
  </si>
  <si>
    <t xml:space="preserve">Rubbish/furniture cleared from SHH &amp; Windle Valley </t>
  </si>
  <si>
    <t>570/4202</t>
  </si>
  <si>
    <t>CC/Ryman/Stationery</t>
  </si>
  <si>
    <t>CC/Rubbish clear away/</t>
  </si>
  <si>
    <t>Take away rubbish here &amp; Windlesham</t>
  </si>
  <si>
    <t>CC/Items for CC/Sainsburys</t>
  </si>
  <si>
    <t>CC/coffee/waitrose</t>
  </si>
  <si>
    <t>CC/key cutting/timpson</t>
  </si>
  <si>
    <t xml:space="preserve">new keys cut for room 8 </t>
  </si>
  <si>
    <t xml:space="preserve">carrying out residents reviews </t>
  </si>
  <si>
    <t>"448/4020</t>
  </si>
  <si>
    <t>CC/Ukraine Flag/Amazon</t>
  </si>
  <si>
    <t xml:space="preserve">Replacement Ukraine Flag </t>
  </si>
  <si>
    <t>140/3001</t>
  </si>
  <si>
    <t>CC/Vehicle Road tax / DVLA</t>
  </si>
  <si>
    <t>CC/A4-Folders / B&amp;M</t>
  </si>
  <si>
    <t>CC/Microwave/B&amp;M</t>
  </si>
  <si>
    <t>CC/keyboard/B&amp;M</t>
  </si>
  <si>
    <t>CC/consumables/Costco</t>
  </si>
  <si>
    <t>Road Tax for HN23 SGV</t>
  </si>
  <si>
    <t xml:space="preserve">Folders for Risk Assessment and proceedures- Mark Park </t>
  </si>
  <si>
    <t>Replacement microwave fro crew rest room</t>
  </si>
  <si>
    <t>Replacement Keyboards - IT Dept didn’t have any</t>
  </si>
  <si>
    <t>Restroom Consumables</t>
  </si>
  <si>
    <t>110/4208</t>
  </si>
  <si>
    <t>CC/Course/TPC</t>
  </si>
  <si>
    <t>CC/Blinds/Dunelm</t>
  </si>
  <si>
    <t>110/4001</t>
  </si>
  <si>
    <t>CC/Rope/RopeServices</t>
  </si>
  <si>
    <t>CC/Staging/10outof10</t>
  </si>
  <si>
    <t>CC/Trays/Asda</t>
  </si>
  <si>
    <t>CC/Kettle/HomeBargains</t>
  </si>
  <si>
    <t>CC/Vacuum/Argos</t>
  </si>
  <si>
    <t>114/2001</t>
  </si>
  <si>
    <t>CC/Batteries/Amazon</t>
  </si>
  <si>
    <t>Industry Course, Ticketing Professionals</t>
  </si>
  <si>
    <t>Blinds for Studios</t>
  </si>
  <si>
    <t>Pulley Rope for Stage</t>
  </si>
  <si>
    <t>Legs for Stage Rostra</t>
  </si>
  <si>
    <t>Items for Studio Kitchen</t>
  </si>
  <si>
    <t>Kettle and Cleaning Supplies for Studio Kitchen</t>
  </si>
  <si>
    <t>Vacuum Cleaner for Studios</t>
  </si>
  <si>
    <t>Rechargable Batteries and Charging Stations</t>
  </si>
  <si>
    <t>CC/Skiphire/ReliableSkip</t>
  </si>
  <si>
    <t>CC/micpacks/Amazon</t>
  </si>
  <si>
    <t>CC/lights/SPLighthub</t>
  </si>
  <si>
    <t>CC/deposit/Good Taste</t>
  </si>
  <si>
    <t>Skip hire</t>
  </si>
  <si>
    <t>Spotify Subs</t>
  </si>
  <si>
    <t>Gym mic pack holders</t>
  </si>
  <si>
    <t>Lights for basement corridor</t>
  </si>
  <si>
    <t>Deposit for BAE lunch</t>
  </si>
  <si>
    <t>521/1101/01832</t>
  </si>
  <si>
    <t>10E</t>
  </si>
  <si>
    <t>CC/AAT course/ics learn</t>
  </si>
  <si>
    <t>Finance</t>
  </si>
  <si>
    <t>ICS AAT course</t>
  </si>
  <si>
    <t>12/08/25 - 11/09/25</t>
  </si>
  <si>
    <t>C14/9802/C1434</t>
  </si>
  <si>
    <t>Investment 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</si>
</sst>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dd/mm/yyyy;@"/>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b/>
      <sz val="18"/>
      <name val="Calibri"/>
      <family val="2"/>
      <scheme val="minor"/>
    </font>
    <font>
      <b/>
      <sz val="11"/>
      <color rgb="FF00B0F0"/>
      <name val="Calibri"/>
      <family val="2"/>
      <scheme val="minor"/>
    </font>
    <font>
      <b/>
      <sz val="14"/>
      <color theme="1"/>
      <name val="Calibri"/>
      <family val="2"/>
      <scheme val="minor"/>
    </font>
    <font>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rgb="FF99FF66"/>
        <bgColor indexed="64"/>
      </patternFill>
    </fill>
    <fill>
      <patternFill patternType="solid">
        <fgColor rgb="FFFFC00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4" fillId="0" borderId="0" xfId="0" applyFont="1" applyAlignment="1">
      <alignment wrapText="1"/>
    </xf>
    <xf numFmtId="0" fontId="0" fillId="3" borderId="1" xfId="0" applyFill="1" applyBorder="1"/>
    <xf numFmtId="0" fontId="2" fillId="0" borderId="0" xfId="0" applyFont="1" applyAlignment="1">
      <alignment horizontal="center"/>
    </xf>
    <xf numFmtId="0" fontId="4" fillId="0" borderId="0" xfId="0" applyFont="1" applyAlignment="1">
      <alignment horizontal="center" wrapText="1"/>
    </xf>
    <xf numFmtId="0" fontId="0" fillId="2" borderId="0" xfId="0" applyFill="1" applyAlignment="1">
      <alignment wrapText="1"/>
    </xf>
    <xf numFmtId="0" fontId="5" fillId="0" borderId="0" xfId="0" applyFont="1"/>
    <xf numFmtId="165" fontId="5" fillId="3" borderId="1" xfId="1" applyNumberFormat="1" applyFont="1" applyFill="1" applyBorder="1"/>
    <xf numFmtId="43" fontId="5" fillId="3" borderId="1" xfId="1" applyFont="1" applyFill="1" applyBorder="1"/>
    <xf numFmtId="164" fontId="5" fillId="3" borderId="1" xfId="1" applyNumberFormat="1" applyFont="1" applyFill="1" applyBorder="1"/>
    <xf numFmtId="0" fontId="6" fillId="3" borderId="1" xfId="0" applyFont="1" applyFill="1" applyBorder="1"/>
    <xf numFmtId="0" fontId="5" fillId="2" borderId="1" xfId="0" applyFont="1" applyFill="1" applyBorder="1"/>
    <xf numFmtId="0" fontId="5" fillId="2" borderId="1" xfId="0" applyFont="1" applyFill="1" applyBorder="1" applyAlignment="1">
      <alignment horizontal="center"/>
    </xf>
    <xf numFmtId="0" fontId="5" fillId="3" borderId="1" xfId="0" applyFont="1" applyFill="1" applyBorder="1"/>
    <xf numFmtId="165" fontId="5" fillId="3" borderId="5" xfId="1" applyNumberFormat="1" applyFont="1" applyFill="1" applyBorder="1"/>
    <xf numFmtId="43" fontId="5" fillId="3" borderId="5" xfId="1" applyFont="1" applyFill="1" applyBorder="1"/>
    <xf numFmtId="164" fontId="5" fillId="3" borderId="5" xfId="1" applyNumberFormat="1" applyFont="1" applyFill="1" applyBorder="1"/>
    <xf numFmtId="0" fontId="3" fillId="4" borderId="2" xfId="0" applyFont="1" applyFill="1" applyBorder="1" applyAlignment="1">
      <alignment horizontal="center"/>
    </xf>
    <xf numFmtId="0" fontId="0" fillId="4" borderId="6" xfId="0" applyFill="1" applyBorder="1"/>
    <xf numFmtId="164" fontId="3" fillId="4" borderId="3" xfId="0" applyNumberFormat="1" applyFont="1" applyFill="1" applyBorder="1"/>
    <xf numFmtId="164" fontId="3" fillId="3" borderId="4" xfId="0" applyNumberFormat="1" applyFont="1" applyFill="1" applyBorder="1"/>
    <xf numFmtId="0" fontId="0" fillId="3" borderId="1" xfId="1" applyNumberFormat="1" applyFont="1" applyFill="1" applyBorder="1" applyAlignment="1">
      <alignment horizontal="left"/>
    </xf>
    <xf numFmtId="0" fontId="7" fillId="0" borderId="0" xfId="0" applyFont="1"/>
    <xf numFmtId="0" fontId="3" fillId="4" borderId="1" xfId="0" applyFont="1" applyFill="1" applyBorder="1" applyAlignment="1">
      <alignment horizontal="center"/>
    </xf>
    <xf numFmtId="0" fontId="6" fillId="4" borderId="1" xfId="0" applyFont="1" applyFill="1" applyBorder="1" applyAlignment="1">
      <alignment horizontal="center"/>
    </xf>
    <xf numFmtId="0" fontId="5" fillId="3" borderId="1" xfId="0" applyFont="1" applyFill="1" applyBorder="1" applyAlignment="1">
      <alignment horizontal="center"/>
    </xf>
    <xf numFmtId="0" fontId="8" fillId="0" borderId="0" xfId="0" applyFont="1" applyAlignment="1">
      <alignment wrapText="1"/>
    </xf>
    <xf numFmtId="0" fontId="9" fillId="4" borderId="2" xfId="0" applyFont="1" applyFill="1" applyBorder="1" applyAlignment="1">
      <alignment horizontal="center"/>
    </xf>
    <xf numFmtId="13" fontId="5" fillId="3" borderId="1" xfId="1" quotePrefix="1" applyNumberFormat="1" applyFont="1" applyFill="1" applyBorder="1"/>
    <xf numFmtId="165" fontId="5" fillId="3" borderId="1" xfId="1" quotePrefix="1" applyNumberFormat="1" applyFont="1" applyFill="1" applyBorder="1"/>
    <xf numFmtId="49" fontId="5" fillId="3" borderId="1" xfId="1" quotePrefix="1" applyNumberFormat="1" applyFont="1" applyFill="1" applyBorder="1"/>
    <xf numFmtId="43" fontId="5" fillId="3" borderId="1" xfId="1" quotePrefix="1" applyFont="1" applyFill="1" applyBorder="1"/>
    <xf numFmtId="164" fontId="5" fillId="3" borderId="1" xfId="1" applyNumberFormat="1" applyFont="1" applyFill="1" applyBorder="1" applyAlignment="1">
      <alignment vertical="center"/>
    </xf>
    <xf numFmtId="0" fontId="5" fillId="3" borderId="1" xfId="0"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3" borderId="1" xfId="0" applyFont="1" applyFill="1" applyBorder="1" applyAlignment="1">
      <alignment vertical="center" wrapText="1"/>
    </xf>
    <xf numFmtId="13" fontId="5" fillId="3" borderId="1" xfId="1" applyNumberFormat="1" applyFont="1" applyFill="1" applyBorder="1"/>
    <xf numFmtId="49" fontId="5" fillId="3" borderId="1" xfId="1" applyNumberFormat="1" applyFont="1" applyFill="1" applyBorder="1"/>
    <xf numFmtId="14" fontId="5" fillId="3" borderId="1" xfId="1" applyNumberFormat="1" applyFont="1" applyFill="1" applyBorder="1"/>
    <xf numFmtId="0" fontId="5" fillId="3" borderId="1" xfId="1" applyNumberFormat="1" applyFont="1" applyFill="1" applyBorder="1"/>
    <xf numFmtId="43" fontId="7" fillId="0" borderId="3" xfId="1" applyFont="1" applyFill="1" applyBorder="1"/>
    <xf numFmtId="49" fontId="5" fillId="3" borderId="5" xfId="1" applyNumberFormat="1" applyFont="1" applyFill="1" applyBorder="1"/>
    <xf numFmtId="0" fontId="0" fillId="3" borderId="1" xfId="0" applyFill="1" applyBorder="1" applyAlignment="1">
      <alignment horizontal="center"/>
    </xf>
    <xf numFmtId="0" fontId="0" fillId="3" borderId="1" xfId="0" applyFill="1" applyBorder="1" applyAlignment="1">
      <alignment horizontal="center" vertical="center"/>
    </xf>
    <xf numFmtId="14" fontId="0" fillId="3" borderId="0" xfId="0" applyNumberFormat="1" applyFill="1"/>
    <xf numFmtId="14" fontId="5" fillId="3" borderId="5" xfId="1" applyNumberFormat="1" applyFont="1" applyFill="1" applyBorder="1"/>
    <xf numFmtId="0" fontId="5" fillId="3" borderId="1" xfId="0" applyFont="1" applyFill="1" applyBorder="1" applyAlignment="1">
      <alignment horizontal="center" vertical="center"/>
    </xf>
    <xf numFmtId="0" fontId="3" fillId="4" borderId="1" xfId="0" applyFont="1" applyFill="1" applyBorder="1" applyAlignment="1">
      <alignment horizontal="center"/>
    </xf>
    <xf numFmtId="49" fontId="5" fillId="3" borderId="5" xfId="1" quotePrefix="1" applyNumberFormat="1" applyFont="1" applyFill="1" applyBorder="1"/>
    <xf numFmtId="0" fontId="5" fillId="3" borderId="1" xfId="1" quotePrefix="1" applyNumberFormat="1" applyFont="1" applyFill="1" applyBorder="1"/>
    <xf numFmtId="165" fontId="5" fillId="3" borderId="1" xfId="1" applyNumberFormat="1" applyFont="1" applyFill="1" applyBorder="1" applyAlignment="1">
      <alignment horizontal="left"/>
    </xf>
    <xf numFmtId="0" fontId="0" fillId="3" borderId="1" xfId="1" applyNumberFormat="1" applyFont="1" applyFill="1" applyBorder="1" applyAlignment="1">
      <alignment horizontal="center"/>
    </xf>
  </cellXfs>
  <cellStyles count="2">
    <cellStyle name="Comma" xfId="1" builtinId="3"/>
    <cellStyle name="Normal" xfId="0" builtinId="0"/>
  </cellStyles>
  <dxfs count="42">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gdalenan\Box\Transactions\Civica%20System\Cash%20Management%20Module\UAT\Theatre%20Returns%20-%20System%20Transaction%20copy%20paste%20template.xlsm" TargetMode="External"/><Relationship Id="rId1" Type="http://schemas.openxmlformats.org/officeDocument/2006/relationships/externalLinkPath" Target="https://surreyheath365-my.sharepoint.com/Users/magdalenan/Box/Transactions/Civica%20System/Cash%20Management%20Module/UAT/Theatre%20Returns%20-%20System%20Transaction%20copy%20paste%20templat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gdalenan\Box\Transactions\Civica%20System\Cash%20Management%20Module\UAT\Theatre%20Returns%20-%20System%20Transaction%20copy%20paste%20template.xlsm" TargetMode="External"/><Relationship Id="rId1" Type="http://schemas.openxmlformats.org/officeDocument/2006/relationships/externalLinkPath" Target="/Users/magdalenan/Box/Transactions/Civica%20System/Cash%20Management%20Module/UAT/Theatre%20Returns%20-%20System%20Transaction%20copy%20paste%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 Tran Template"/>
      <sheetName val="44_20230514"/>
      <sheetName val="Sys_tran_44"/>
      <sheetName val="45_20230515"/>
      <sheetName val="Sys_tran_4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 Tran Template"/>
      <sheetName val="44_20230514"/>
      <sheetName val="Sys_tran_44"/>
      <sheetName val="45_20230515"/>
      <sheetName val="Sys_tran_45"/>
    </sheetNames>
    <sheetDataSet>
      <sheetData sheetId="0"/>
      <sheetData sheetId="1">
        <row r="8">
          <cell r="C8">
            <v>56</v>
          </cell>
        </row>
        <row r="10">
          <cell r="C10">
            <v>3</v>
          </cell>
        </row>
        <row r="11">
          <cell r="B11" t="str">
            <v>RESTORATION LEVY</v>
          </cell>
          <cell r="C11">
            <v>58.5</v>
          </cell>
          <cell r="E11">
            <v>10</v>
          </cell>
          <cell r="G11">
            <v>110</v>
          </cell>
          <cell r="H11">
            <v>8065</v>
          </cell>
          <cell r="I11">
            <v>0</v>
          </cell>
        </row>
        <row r="12">
          <cell r="C12">
            <v>1082</v>
          </cell>
        </row>
        <row r="15">
          <cell r="C15">
            <v>701.5</v>
          </cell>
        </row>
        <row r="24">
          <cell r="B24" t="str">
            <v>Parking Theatre</v>
          </cell>
          <cell r="E24">
            <v>10</v>
          </cell>
          <cell r="G24">
            <v>110</v>
          </cell>
          <cell r="H24">
            <v>8063</v>
          </cell>
          <cell r="I24">
            <v>0</v>
          </cell>
        </row>
        <row r="25">
          <cell r="C25">
            <v>8</v>
          </cell>
        </row>
        <row r="31">
          <cell r="B31" t="str">
            <v xml:space="preserve">Bar sales </v>
          </cell>
          <cell r="E31">
            <v>10</v>
          </cell>
          <cell r="G31">
            <v>110</v>
          </cell>
          <cell r="H31">
            <v>8001</v>
          </cell>
          <cell r="I31" t="str">
            <v>11BAR</v>
          </cell>
        </row>
        <row r="32">
          <cell r="B32" t="str">
            <v>Bar sales - Theatre in the Park</v>
          </cell>
          <cell r="E32">
            <v>10</v>
          </cell>
          <cell r="G32">
            <v>110</v>
          </cell>
          <cell r="H32">
            <v>8001</v>
          </cell>
          <cell r="I32" t="str">
            <v>TIP22</v>
          </cell>
        </row>
        <row r="33">
          <cell r="B33" t="str">
            <v>Bar Sales - Squish</v>
          </cell>
          <cell r="E33">
            <v>10</v>
          </cell>
          <cell r="G33">
            <v>110</v>
          </cell>
          <cell r="H33">
            <v>8001</v>
          </cell>
          <cell r="I33" t="str">
            <v>11BAR</v>
          </cell>
        </row>
        <row r="34">
          <cell r="B34" t="str">
            <v>Comedy Festival</v>
          </cell>
          <cell r="E34">
            <v>10</v>
          </cell>
          <cell r="G34">
            <v>449</v>
          </cell>
          <cell r="H34">
            <v>8003</v>
          </cell>
        </row>
        <row r="38">
          <cell r="B38" t="str">
            <v>Charity Donations</v>
          </cell>
          <cell r="E38">
            <v>9</v>
          </cell>
          <cell r="G38">
            <v>110</v>
          </cell>
          <cell r="H38">
            <v>8035</v>
          </cell>
          <cell r="I38" t="str">
            <v>DONAT</v>
          </cell>
        </row>
        <row r="39">
          <cell r="C39">
            <v>16</v>
          </cell>
        </row>
        <row r="46">
          <cell r="B46" t="str">
            <v>LIGHTWATER COUNTRY PARK PETTY CASH REIMBURSEMENT</v>
          </cell>
          <cell r="E46">
            <v>9</v>
          </cell>
          <cell r="G46">
            <v>730</v>
          </cell>
          <cell r="H46">
            <v>9049</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ichelle Smith" id="{CD16805B-3DA6-4C0F-954A-B4EB32EA4647}" userId="S::Michelle.Smith@surreyheath.gov.uk::9e0f5197-f150-4ff2-86e3-4ae48864f37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5-02-03T10:15:26.74" personId="{CD16805B-3DA6-4C0F-954A-B4EB32EA4647}" id="{A6A43C80-3C54-4DEE-AF5F-12B6E2B5E922}">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20" dT="2025-02-03T10:15:26.74" personId="{CD16805B-3DA6-4C0F-954A-B4EB32EA4647}" id="{751177B4-2870-4AE8-AC05-4B7E17FD40AC}">
    <text>Check Total of all transactions entered on spreadsheet agree to the Total per the Statement.  This figure must be zero.</text>
  </threadedComment>
</ThreadedComments>
</file>

<file path=xl/threadedComments/threadedComment11.xml><?xml version="1.0" encoding="utf-8"?>
<ThreadedComments xmlns="http://schemas.microsoft.com/office/spreadsheetml/2018/threadedcomments" xmlns:x="http://schemas.openxmlformats.org/spreadsheetml/2006/main">
  <threadedComment ref="D21" dT="2025-02-03T10:15:26.74" personId="{CD16805B-3DA6-4C0F-954A-B4EB32EA4647}" id="{2C66A87F-5DDD-4A59-9CFF-8A000E817A7E}">
    <text>Check Total of all transactions entered on spreadsheet agree to the Total per the Statement.  This figure must be zero.</text>
  </threadedComment>
</ThreadedComments>
</file>

<file path=xl/threadedComments/threadedComment12.xml><?xml version="1.0" encoding="utf-8"?>
<ThreadedComments xmlns="http://schemas.microsoft.com/office/spreadsheetml/2018/threadedcomments" xmlns:x="http://schemas.openxmlformats.org/spreadsheetml/2006/main">
  <threadedComment ref="D21" dT="2025-02-03T10:15:26.74" personId="{CD16805B-3DA6-4C0F-954A-B4EB32EA4647}" id="{7F68A9D6-5B83-4AF5-9012-FB656668D4B9}">
    <text>Check Total of all transactions entered on spreadsheet agree to the Total per the Statement.  This figure must be zero.</text>
  </threadedComment>
</ThreadedComments>
</file>

<file path=xl/threadedComments/threadedComment13.xml><?xml version="1.0" encoding="utf-8"?>
<ThreadedComments xmlns="http://schemas.microsoft.com/office/spreadsheetml/2018/threadedcomments" xmlns:x="http://schemas.openxmlformats.org/spreadsheetml/2006/main">
  <threadedComment ref="D25" dT="2025-02-03T10:15:26.74" personId="{CD16805B-3DA6-4C0F-954A-B4EB32EA4647}" id="{C05A1E03-9D20-4831-BBB6-08F4F0D99402}">
    <text>Check Total of all transactions entered on spreadsheet agree to the Total per the Statement.  This figure must be zero.</text>
  </threadedComment>
</ThreadedComments>
</file>

<file path=xl/threadedComments/threadedComment14.xml><?xml version="1.0" encoding="utf-8"?>
<ThreadedComments xmlns="http://schemas.microsoft.com/office/spreadsheetml/2018/threadedcomments" xmlns:x="http://schemas.openxmlformats.org/spreadsheetml/2006/main">
  <threadedComment ref="D13" dT="2025-02-03T10:15:26.74" personId="{CD16805B-3DA6-4C0F-954A-B4EB32EA4647}" id="{E1426200-83F7-4013-BB9D-B1C99CC1B297}">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1" dT="2025-02-03T10:15:26.74" personId="{CD16805B-3DA6-4C0F-954A-B4EB32EA4647}" id="{8FEF63E4-5338-4C8A-BC76-BA1D4177B7FB}">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14" dT="2025-02-03T10:15:26.74" personId="{CD16805B-3DA6-4C0F-954A-B4EB32EA4647}" id="{969A179E-339B-4970-B28D-682D1D10E3CD}">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1" dT="2025-02-03T10:15:26.74" personId="{CD16805B-3DA6-4C0F-954A-B4EB32EA4647}" id="{969D4D5F-AB65-404D-AF52-313C19A1328E}">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21" dT="2025-02-03T10:15:26.74" personId="{CD16805B-3DA6-4C0F-954A-B4EB32EA4647}" id="{BB47599F-A23E-4F45-A734-4006C6F61184}">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21" dT="2025-02-03T10:15:26.74" personId="{CD16805B-3DA6-4C0F-954A-B4EB32EA4647}" id="{93F58FC1-2053-486D-AA2E-A8ED7CAB2DD5}">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21" dT="2025-02-03T10:15:26.74" personId="{CD16805B-3DA6-4C0F-954A-B4EB32EA4647}" id="{841F92EE-58BA-44C4-90E7-2FCE5C4F0DC6}">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21" dT="2025-02-03T10:15:26.74" personId="{CD16805B-3DA6-4C0F-954A-B4EB32EA4647}" id="{80DBEF57-ABBE-4763-86FC-0197BBDB9B08}">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17" dT="2025-02-03T10:15:26.74" personId="{CD16805B-3DA6-4C0F-954A-B4EB32EA4647}" id="{17DA36CF-C241-4257-978F-B67144F5D493}">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microsoft.com/office/2017/10/relationships/threadedComment" Target="../threadedComments/threadedComment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 Id="rId4" Type="http://schemas.microsoft.com/office/2017/10/relationships/threadedComment" Target="../threadedComments/threadedComment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 Id="rId4" Type="http://schemas.microsoft.com/office/2017/10/relationships/threadedComment" Target="../threadedComments/threadedComment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2.bin"/><Relationship Id="rId4" Type="http://schemas.microsoft.com/office/2017/10/relationships/threadedComment" Target="../threadedComments/threadedComment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bin"/><Relationship Id="rId4" Type="http://schemas.microsoft.com/office/2017/10/relationships/threadedComment" Target="../threadedComments/threadedComment1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9C66-7C05-4570-B691-D6DF7F186C1A}">
  <dimension ref="A1:H14"/>
  <sheetViews>
    <sheetView tabSelected="1" zoomScale="96" zoomScaleNormal="96" workbookViewId="0">
      <selection activeCell="A2" sqref="A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3" t="s">
        <v>56</v>
      </c>
    </row>
    <row r="3" spans="1:8" ht="15.75" x14ac:dyDescent="0.25">
      <c r="A3" s="24" t="s">
        <v>3</v>
      </c>
      <c r="B3" s="4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14">
        <v>45888</v>
      </c>
      <c r="B6" s="40" t="s">
        <v>54</v>
      </c>
      <c r="C6" s="21">
        <v>9</v>
      </c>
      <c r="D6" s="9">
        <v>-25</v>
      </c>
      <c r="E6" s="13" t="s">
        <v>64</v>
      </c>
      <c r="F6" s="11" t="s">
        <v>20</v>
      </c>
      <c r="G6" s="12" t="str">
        <f>$B$2</f>
        <v>Communications</v>
      </c>
      <c r="H6" s="10" t="s">
        <v>55</v>
      </c>
    </row>
    <row r="7" spans="1:8" s="6" customFormat="1" ht="15.75" x14ac:dyDescent="0.25">
      <c r="A7" s="14">
        <v>45903</v>
      </c>
      <c r="B7" s="40" t="s">
        <v>65</v>
      </c>
      <c r="C7" s="21">
        <v>9</v>
      </c>
      <c r="D7" s="16">
        <v>-15.73</v>
      </c>
      <c r="E7" s="13" t="s">
        <v>64</v>
      </c>
      <c r="F7" s="11" t="s">
        <v>20</v>
      </c>
      <c r="G7" s="12" t="str">
        <f>$B$2</f>
        <v>Communications</v>
      </c>
      <c r="H7" s="10" t="s">
        <v>55</v>
      </c>
    </row>
    <row r="8" spans="1:8" s="6" customFormat="1" ht="15.75" x14ac:dyDescent="0.25">
      <c r="A8" s="14"/>
      <c r="B8" s="40"/>
      <c r="C8" s="21"/>
      <c r="D8" s="16"/>
      <c r="E8" s="13"/>
      <c r="F8" s="11"/>
      <c r="G8" s="12"/>
      <c r="H8" s="10"/>
    </row>
    <row r="9" spans="1:8" s="6" customFormat="1" ht="16.5" thickBot="1" x14ac:dyDescent="0.3">
      <c r="A9" s="46"/>
      <c r="B9" s="40"/>
      <c r="C9" s="21"/>
      <c r="D9" s="16"/>
      <c r="E9" s="13"/>
      <c r="F9" s="11"/>
      <c r="G9" s="12"/>
      <c r="H9" s="10"/>
    </row>
    <row r="10" spans="1:8" ht="24" thickBot="1" x14ac:dyDescent="0.4">
      <c r="A10" s="17" t="s">
        <v>22</v>
      </c>
      <c r="B10" s="18"/>
      <c r="C10" s="18"/>
      <c r="D10" s="19">
        <f>SUM(D6:D9)</f>
        <v>-40.730000000000004</v>
      </c>
    </row>
    <row r="11" spans="1:8" ht="15.75" thickBot="1" x14ac:dyDescent="0.3"/>
    <row r="12" spans="1:8" ht="24" thickBot="1" x14ac:dyDescent="0.4">
      <c r="A12" s="27" t="s">
        <v>23</v>
      </c>
      <c r="B12" s="18" t="s">
        <v>24</v>
      </c>
      <c r="C12" s="18"/>
      <c r="D12" s="20">
        <v>-40.729999999999997</v>
      </c>
    </row>
    <row r="13" spans="1:8" ht="15.75" thickBot="1" x14ac:dyDescent="0.3"/>
    <row r="14" spans="1:8" ht="24" thickBot="1" x14ac:dyDescent="0.4">
      <c r="A14" s="17" t="s">
        <v>25</v>
      </c>
      <c r="B14" s="18" t="s">
        <v>26</v>
      </c>
      <c r="C14" s="18"/>
      <c r="D14" s="19">
        <f>D10-D12</f>
        <v>0</v>
      </c>
    </row>
  </sheetData>
  <mergeCells count="1">
    <mergeCell ref="A1:B1"/>
  </mergeCells>
  <conditionalFormatting sqref="D14">
    <cfRule type="cellIs" dxfId="41" priority="1" operator="greaterThanOrEqual">
      <formula>0.01</formula>
    </cfRule>
    <cfRule type="cellIs" dxfId="40" priority="2" operator="lessThanOrEqual">
      <formula>-0.01</formula>
    </cfRule>
    <cfRule type="cellIs" dxfId="39" priority="3" operator="between">
      <formula>-0.01</formula>
      <formula>0.01</formula>
    </cfRule>
  </conditionalFormatting>
  <dataValidations count="1">
    <dataValidation type="textLength" operator="lessThanOrEqual" allowBlank="1" showInputMessage="1" showErrorMessage="1" sqref="E4:E1048576" xr:uid="{D8CF6ECA-3A5E-4928-A5FC-0A7CA53F7D34}">
      <formula1>28</formula1>
    </dataValidation>
  </dataValidations>
  <pageMargins left="0.7" right="0.7" top="0.75" bottom="0.75" header="0.3" footer="0.3"/>
  <pageSetup fitToWidth="0"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03536-693E-4CF2-B372-BB6430861118}">
  <dimension ref="A1:H20"/>
  <sheetViews>
    <sheetView workbookViewId="0">
      <selection activeCell="A20" sqref="A20"/>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3" t="s">
        <v>38</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45889</v>
      </c>
      <c r="B6" s="37" t="s">
        <v>101</v>
      </c>
      <c r="C6" s="21" t="s">
        <v>19</v>
      </c>
      <c r="D6" s="9">
        <v>-8.98</v>
      </c>
      <c r="E6" s="13" t="s">
        <v>102</v>
      </c>
      <c r="F6" s="11" t="s">
        <v>20</v>
      </c>
      <c r="G6" s="12" t="str">
        <f t="shared" ref="G6:G15" si="0">$B$2</f>
        <v>Mayoral</v>
      </c>
      <c r="H6" s="13" t="s">
        <v>103</v>
      </c>
    </row>
    <row r="7" spans="1:8" s="6" customFormat="1" ht="15.75" x14ac:dyDescent="0.25">
      <c r="A7" s="7"/>
      <c r="B7" s="37"/>
      <c r="C7" s="21"/>
      <c r="D7" s="9"/>
      <c r="E7" s="13"/>
      <c r="F7" s="11"/>
      <c r="G7" s="12"/>
      <c r="H7" s="13"/>
    </row>
    <row r="8" spans="1:8" s="6" customFormat="1" ht="15.75" x14ac:dyDescent="0.25">
      <c r="A8" s="7"/>
      <c r="B8" s="37"/>
      <c r="C8" s="21"/>
      <c r="D8" s="9"/>
      <c r="E8" s="13"/>
      <c r="F8" s="11"/>
      <c r="G8" s="12"/>
      <c r="H8" s="13"/>
    </row>
    <row r="9" spans="1:8" s="6" customFormat="1" ht="15.75" x14ac:dyDescent="0.25">
      <c r="A9" s="7"/>
      <c r="B9" s="8"/>
      <c r="C9" s="21"/>
      <c r="D9" s="9"/>
      <c r="E9" s="13"/>
      <c r="F9" s="11"/>
      <c r="G9" s="12"/>
      <c r="H9" s="13"/>
    </row>
    <row r="10" spans="1:8" s="6" customFormat="1" ht="15.75" x14ac:dyDescent="0.25">
      <c r="A10" s="7"/>
      <c r="B10" s="8"/>
      <c r="C10" s="21"/>
      <c r="D10" s="9"/>
      <c r="E10" s="13"/>
      <c r="F10" s="11"/>
      <c r="G10" s="12"/>
      <c r="H10" s="13"/>
    </row>
    <row r="11" spans="1:8" s="6" customFormat="1" ht="15.75" x14ac:dyDescent="0.25">
      <c r="A11" s="7"/>
      <c r="B11" s="8"/>
      <c r="C11" s="21"/>
      <c r="D11" s="9"/>
      <c r="E11" s="13"/>
      <c r="F11" s="11"/>
      <c r="G11" s="12"/>
      <c r="H11" s="2"/>
    </row>
    <row r="12" spans="1:8" s="6" customFormat="1" ht="15.75" x14ac:dyDescent="0.25">
      <c r="A12" s="7"/>
      <c r="B12" s="8"/>
      <c r="C12" s="21"/>
      <c r="D12" s="9"/>
      <c r="E12" s="13"/>
      <c r="F12" s="11"/>
      <c r="G12" s="12"/>
      <c r="H12" s="2"/>
    </row>
    <row r="13" spans="1:8" s="6" customFormat="1" ht="15.75" x14ac:dyDescent="0.25">
      <c r="A13" s="7"/>
      <c r="B13" s="8"/>
      <c r="C13" s="21"/>
      <c r="D13" s="9"/>
      <c r="E13" s="13"/>
      <c r="F13" s="11"/>
      <c r="G13" s="12"/>
      <c r="H13" s="13"/>
    </row>
    <row r="14" spans="1:8" s="6" customFormat="1" ht="15.75" x14ac:dyDescent="0.25">
      <c r="A14" s="7"/>
      <c r="B14" s="8"/>
      <c r="C14" s="21"/>
      <c r="D14" s="9"/>
      <c r="E14" s="13"/>
      <c r="F14" s="11"/>
      <c r="G14" s="12"/>
      <c r="H14" s="13"/>
    </row>
    <row r="15" spans="1:8" s="6" customFormat="1" ht="16.5" thickBot="1" x14ac:dyDescent="0.3">
      <c r="A15" s="14"/>
      <c r="B15" s="15"/>
      <c r="C15" s="21"/>
      <c r="D15" s="16"/>
      <c r="E15" s="13"/>
      <c r="F15" s="11"/>
      <c r="G15" s="12"/>
      <c r="H15" s="13"/>
    </row>
    <row r="16" spans="1:8" ht="24" thickBot="1" x14ac:dyDescent="0.4">
      <c r="A16" s="17" t="s">
        <v>22</v>
      </c>
      <c r="B16" s="18"/>
      <c r="C16" s="18"/>
      <c r="D16" s="19">
        <f>SUM(D6:D15)</f>
        <v>-8.98</v>
      </c>
    </row>
    <row r="17" spans="1:4" ht="15.75" thickBot="1" x14ac:dyDescent="0.3"/>
    <row r="18" spans="1:4" ht="24" thickBot="1" x14ac:dyDescent="0.4">
      <c r="A18" s="27" t="s">
        <v>23</v>
      </c>
      <c r="B18" s="18" t="s">
        <v>24</v>
      </c>
      <c r="C18" s="18"/>
      <c r="D18" s="20">
        <v>-8.98</v>
      </c>
    </row>
    <row r="19" spans="1:4" ht="15.75" thickBot="1" x14ac:dyDescent="0.3"/>
    <row r="20" spans="1:4" ht="24" thickBot="1" x14ac:dyDescent="0.4">
      <c r="A20" s="17" t="s">
        <v>25</v>
      </c>
      <c r="B20" s="18" t="s">
        <v>26</v>
      </c>
      <c r="C20" s="18"/>
      <c r="D20" s="41">
        <f>D16-D18</f>
        <v>0</v>
      </c>
    </row>
  </sheetData>
  <mergeCells count="1">
    <mergeCell ref="A1:B1"/>
  </mergeCells>
  <conditionalFormatting sqref="D20">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67AF92E7-BA29-43A1-8344-51384B3389AE}">
      <formula1>28</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B0B7-DFA0-4E9F-A2F2-19AA48E5CFB7}">
  <dimension ref="A1:H21"/>
  <sheetViews>
    <sheetView workbookViewId="0">
      <selection activeCell="A21" sqref="A2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2" t="s">
        <v>31</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45884</v>
      </c>
      <c r="B6" s="28" t="s">
        <v>104</v>
      </c>
      <c r="C6" s="21">
        <v>9</v>
      </c>
      <c r="D6" s="9">
        <v>-347.5</v>
      </c>
      <c r="E6" s="10" t="s">
        <v>105</v>
      </c>
      <c r="F6" s="11" t="s">
        <v>20</v>
      </c>
      <c r="G6" s="12" t="str">
        <f>$B$2</f>
        <v>Parking</v>
      </c>
      <c r="H6" s="10" t="s">
        <v>110</v>
      </c>
    </row>
    <row r="7" spans="1:8" s="6" customFormat="1" ht="15.75" x14ac:dyDescent="0.25">
      <c r="A7" s="7">
        <v>45888</v>
      </c>
      <c r="B7" s="28" t="s">
        <v>30</v>
      </c>
      <c r="C7" s="21" t="s">
        <v>19</v>
      </c>
      <c r="D7" s="9">
        <v>-10</v>
      </c>
      <c r="E7" s="13" t="s">
        <v>106</v>
      </c>
      <c r="F7" s="11" t="s">
        <v>20</v>
      </c>
      <c r="G7" s="12" t="str">
        <f t="shared" ref="G7:G16" si="0">$B$2</f>
        <v>Parking</v>
      </c>
      <c r="H7" s="13" t="s">
        <v>111</v>
      </c>
    </row>
    <row r="8" spans="1:8" s="6" customFormat="1" ht="15.75" x14ac:dyDescent="0.25">
      <c r="A8" s="7">
        <v>45896</v>
      </c>
      <c r="B8" s="28" t="s">
        <v>30</v>
      </c>
      <c r="C8" s="21" t="s">
        <v>19</v>
      </c>
      <c r="D8" s="32">
        <v>-59</v>
      </c>
      <c r="E8" s="33" t="s">
        <v>107</v>
      </c>
      <c r="F8" s="34" t="s">
        <v>20</v>
      </c>
      <c r="G8" s="35" t="str">
        <f t="shared" si="0"/>
        <v>Parking</v>
      </c>
      <c r="H8" s="36" t="s">
        <v>112</v>
      </c>
    </row>
    <row r="9" spans="1:8" s="6" customFormat="1" ht="15.75" x14ac:dyDescent="0.25">
      <c r="A9" s="7">
        <v>45897</v>
      </c>
      <c r="B9" s="37" t="s">
        <v>30</v>
      </c>
      <c r="C9" s="21" t="s">
        <v>19</v>
      </c>
      <c r="D9" s="9">
        <v>-54</v>
      </c>
      <c r="E9" s="13" t="s">
        <v>108</v>
      </c>
      <c r="F9" s="34" t="s">
        <v>20</v>
      </c>
      <c r="G9" s="35" t="str">
        <f t="shared" si="0"/>
        <v>Parking</v>
      </c>
      <c r="H9" s="13" t="s">
        <v>113</v>
      </c>
    </row>
    <row r="10" spans="1:8" s="6" customFormat="1" ht="15.75" x14ac:dyDescent="0.25">
      <c r="A10" s="7">
        <v>45902</v>
      </c>
      <c r="B10" s="28" t="s">
        <v>30</v>
      </c>
      <c r="C10" s="21" t="s">
        <v>19</v>
      </c>
      <c r="D10" s="9">
        <v>-97.59</v>
      </c>
      <c r="E10" s="13" t="s">
        <v>109</v>
      </c>
      <c r="F10" s="34" t="s">
        <v>20</v>
      </c>
      <c r="G10" s="35" t="str">
        <f t="shared" si="0"/>
        <v>Parking</v>
      </c>
      <c r="H10" s="13" t="s">
        <v>114</v>
      </c>
    </row>
    <row r="11" spans="1:8" s="6" customFormat="1" ht="15.75" x14ac:dyDescent="0.25">
      <c r="A11" s="7">
        <v>45902</v>
      </c>
      <c r="B11" s="28" t="s">
        <v>30</v>
      </c>
      <c r="C11" s="21" t="s">
        <v>27</v>
      </c>
      <c r="D11" s="9">
        <v>-13.49</v>
      </c>
      <c r="E11" s="13" t="s">
        <v>109</v>
      </c>
      <c r="F11" s="34" t="s">
        <v>20</v>
      </c>
      <c r="G11" s="35" t="str">
        <f t="shared" si="0"/>
        <v>Parking</v>
      </c>
      <c r="H11" s="13" t="s">
        <v>114</v>
      </c>
    </row>
    <row r="12" spans="1:8" s="6" customFormat="1" ht="15.75" x14ac:dyDescent="0.25">
      <c r="A12" s="7"/>
      <c r="B12" s="37"/>
      <c r="C12" s="21"/>
      <c r="D12" s="9"/>
      <c r="E12" s="13"/>
      <c r="F12" s="34"/>
      <c r="G12" s="35"/>
      <c r="H12" s="2"/>
    </row>
    <row r="13" spans="1:8" s="6" customFormat="1" ht="15.75" x14ac:dyDescent="0.25">
      <c r="A13" s="7"/>
      <c r="B13" s="37"/>
      <c r="C13" s="21"/>
      <c r="D13" s="9"/>
      <c r="E13" s="13"/>
      <c r="F13" s="34"/>
      <c r="G13" s="35"/>
      <c r="H13" s="2"/>
    </row>
    <row r="14" spans="1:8" s="6" customFormat="1" ht="15.75" x14ac:dyDescent="0.25">
      <c r="A14" s="7"/>
      <c r="B14" s="8"/>
      <c r="C14" s="21"/>
      <c r="D14" s="9"/>
      <c r="E14" s="13"/>
      <c r="F14" s="34"/>
      <c r="G14" s="35"/>
      <c r="H14" s="13"/>
    </row>
    <row r="15" spans="1:8" s="6" customFormat="1" ht="15.75" x14ac:dyDescent="0.25">
      <c r="A15" s="7"/>
      <c r="B15" s="8"/>
      <c r="C15" s="21"/>
      <c r="D15" s="9"/>
      <c r="E15" s="13"/>
      <c r="F15" s="34"/>
      <c r="G15" s="35"/>
      <c r="H15" s="13"/>
    </row>
    <row r="16" spans="1:8" s="6" customFormat="1" ht="16.5" thickBot="1" x14ac:dyDescent="0.3">
      <c r="A16" s="14"/>
      <c r="B16" s="15"/>
      <c r="C16" s="21"/>
      <c r="D16" s="16"/>
      <c r="E16" s="13"/>
      <c r="F16" s="34"/>
      <c r="G16" s="35"/>
      <c r="H16" s="13"/>
    </row>
    <row r="17" spans="1:4" ht="24" thickBot="1" x14ac:dyDescent="0.4">
      <c r="A17" s="17" t="s">
        <v>22</v>
      </c>
      <c r="B17" s="18"/>
      <c r="C17" s="18"/>
      <c r="D17" s="19">
        <f>SUM(D6:D16)</f>
        <v>-581.58000000000004</v>
      </c>
    </row>
    <row r="18" spans="1:4" ht="15.75" thickBot="1" x14ac:dyDescent="0.3"/>
    <row r="19" spans="1:4" ht="24" thickBot="1" x14ac:dyDescent="0.4">
      <c r="A19" s="27" t="s">
        <v>23</v>
      </c>
      <c r="B19" s="18" t="s">
        <v>24</v>
      </c>
      <c r="C19" s="18"/>
      <c r="D19" s="20">
        <v>-581.58000000000004</v>
      </c>
    </row>
    <row r="20" spans="1:4" ht="15.75" thickBot="1" x14ac:dyDescent="0.3"/>
    <row r="21" spans="1:4" ht="24" thickBot="1" x14ac:dyDescent="0.4">
      <c r="A21" s="17" t="s">
        <v>25</v>
      </c>
      <c r="B21" s="18" t="s">
        <v>26</v>
      </c>
      <c r="C21" s="18"/>
      <c r="D21" s="19">
        <f>D17-D19</f>
        <v>0</v>
      </c>
    </row>
  </sheetData>
  <mergeCells count="1">
    <mergeCell ref="A1:B1"/>
  </mergeCells>
  <conditionalFormatting sqref="D21">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251728EA-C88F-4CF6-A76E-C3B24F65B355}">
      <formula1>28</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C353-5393-4E68-B29D-DBC5DAB85E21}">
  <dimension ref="A1:H21"/>
  <sheetViews>
    <sheetView workbookViewId="0">
      <selection activeCell="D20" sqref="D20"/>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2" t="s">
        <v>37</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45898</v>
      </c>
      <c r="B6" s="40" t="s">
        <v>34</v>
      </c>
      <c r="C6" s="21" t="s">
        <v>19</v>
      </c>
      <c r="D6" s="9">
        <v>-352</v>
      </c>
      <c r="E6" s="13" t="s">
        <v>134</v>
      </c>
      <c r="F6" s="11" t="s">
        <v>20</v>
      </c>
      <c r="G6" s="12" t="str">
        <f>$B$2</f>
        <v>Theatre</v>
      </c>
      <c r="H6" s="13" t="s">
        <v>138</v>
      </c>
    </row>
    <row r="7" spans="1:8" s="6" customFormat="1" ht="15.75" x14ac:dyDescent="0.25">
      <c r="A7" s="7">
        <v>45901</v>
      </c>
      <c r="B7" s="8" t="s">
        <v>35</v>
      </c>
      <c r="C7" s="21">
        <v>9</v>
      </c>
      <c r="D7" s="9">
        <v>-19.989999999999998</v>
      </c>
      <c r="E7" s="13" t="s">
        <v>36</v>
      </c>
      <c r="F7" s="11" t="s">
        <v>20</v>
      </c>
      <c r="G7" s="12" t="str">
        <f t="shared" ref="G7:G16" si="0">$B$2</f>
        <v>Theatre</v>
      </c>
      <c r="H7" s="13" t="s">
        <v>139</v>
      </c>
    </row>
    <row r="8" spans="1:8" s="6" customFormat="1" ht="15.75" x14ac:dyDescent="0.25">
      <c r="A8" s="7">
        <v>45907</v>
      </c>
      <c r="B8" s="40" t="s">
        <v>118</v>
      </c>
      <c r="C8" s="21" t="s">
        <v>19</v>
      </c>
      <c r="D8" s="9">
        <v>-50.99</v>
      </c>
      <c r="E8" s="13" t="s">
        <v>135</v>
      </c>
      <c r="F8" s="11" t="s">
        <v>20</v>
      </c>
      <c r="G8" s="12" t="str">
        <f t="shared" si="0"/>
        <v>Theatre</v>
      </c>
      <c r="H8" s="13" t="s">
        <v>140</v>
      </c>
    </row>
    <row r="9" spans="1:8" s="6" customFormat="1" ht="15.75" x14ac:dyDescent="0.25">
      <c r="A9" s="7">
        <v>45909</v>
      </c>
      <c r="B9" s="40" t="s">
        <v>34</v>
      </c>
      <c r="C9" s="21" t="s">
        <v>19</v>
      </c>
      <c r="D9" s="9">
        <v>-61.02</v>
      </c>
      <c r="E9" s="13" t="s">
        <v>136</v>
      </c>
      <c r="F9" s="11" t="s">
        <v>20</v>
      </c>
      <c r="G9" s="12" t="str">
        <f t="shared" si="0"/>
        <v>Theatre</v>
      </c>
      <c r="H9" s="13" t="s">
        <v>141</v>
      </c>
    </row>
    <row r="10" spans="1:8" s="6" customFormat="1" ht="15.75" x14ac:dyDescent="0.25">
      <c r="A10" s="7">
        <v>45909</v>
      </c>
      <c r="B10" s="8" t="s">
        <v>33</v>
      </c>
      <c r="C10" s="21" t="s">
        <v>19</v>
      </c>
      <c r="D10" s="9">
        <v>-50</v>
      </c>
      <c r="E10" s="13" t="s">
        <v>137</v>
      </c>
      <c r="F10" s="11" t="s">
        <v>20</v>
      </c>
      <c r="G10" s="12" t="str">
        <f t="shared" si="0"/>
        <v>Theatre</v>
      </c>
      <c r="H10" s="13" t="s">
        <v>142</v>
      </c>
    </row>
    <row r="11" spans="1:8" s="6" customFormat="1" ht="15.75" x14ac:dyDescent="0.25">
      <c r="A11" s="7"/>
      <c r="B11" s="40"/>
      <c r="C11" s="21"/>
      <c r="D11" s="9"/>
      <c r="E11" s="13"/>
      <c r="F11" s="11" t="s">
        <v>20</v>
      </c>
      <c r="G11" s="12" t="str">
        <f t="shared" si="0"/>
        <v>Theatre</v>
      </c>
      <c r="H11" s="13"/>
    </row>
    <row r="12" spans="1:8" s="6" customFormat="1" ht="15.75" x14ac:dyDescent="0.25">
      <c r="A12" s="7"/>
      <c r="B12" s="40"/>
      <c r="C12" s="21"/>
      <c r="D12" s="9"/>
      <c r="E12" s="13"/>
      <c r="F12" s="11" t="s">
        <v>20</v>
      </c>
      <c r="G12" s="12" t="str">
        <f t="shared" si="0"/>
        <v>Theatre</v>
      </c>
      <c r="H12" s="2"/>
    </row>
    <row r="13" spans="1:8" s="6" customFormat="1" ht="15.75" x14ac:dyDescent="0.25">
      <c r="A13" s="7"/>
      <c r="B13" s="8"/>
      <c r="C13" s="21"/>
      <c r="D13" s="9"/>
      <c r="E13" s="13"/>
      <c r="F13" s="11" t="s">
        <v>20</v>
      </c>
      <c r="G13" s="12" t="str">
        <f t="shared" si="0"/>
        <v>Theatre</v>
      </c>
      <c r="H13" s="2"/>
    </row>
    <row r="14" spans="1:8" s="6" customFormat="1" ht="15.75" x14ac:dyDescent="0.25">
      <c r="A14" s="7"/>
      <c r="B14" s="8"/>
      <c r="C14" s="21"/>
      <c r="D14" s="9"/>
      <c r="E14" s="13"/>
      <c r="F14" s="11" t="s">
        <v>20</v>
      </c>
      <c r="G14" s="12" t="str">
        <f t="shared" si="0"/>
        <v>Theatre</v>
      </c>
      <c r="H14" s="13"/>
    </row>
    <row r="15" spans="1:8" s="6" customFormat="1" ht="15.75" x14ac:dyDescent="0.25">
      <c r="A15" s="7"/>
      <c r="B15" s="8"/>
      <c r="C15" s="21"/>
      <c r="D15" s="9"/>
      <c r="E15" s="13"/>
      <c r="F15" s="11" t="s">
        <v>20</v>
      </c>
      <c r="G15" s="12" t="str">
        <f t="shared" si="0"/>
        <v>Theatre</v>
      </c>
      <c r="H15" s="13"/>
    </row>
    <row r="16" spans="1:8" s="6" customFormat="1" ht="16.5" thickBot="1" x14ac:dyDescent="0.3">
      <c r="A16" s="14"/>
      <c r="B16" s="15"/>
      <c r="C16" s="21"/>
      <c r="D16" s="16"/>
      <c r="E16" s="13"/>
      <c r="F16" s="11" t="s">
        <v>20</v>
      </c>
      <c r="G16" s="12" t="str">
        <f t="shared" si="0"/>
        <v>Theatre</v>
      </c>
      <c r="H16" s="13"/>
    </row>
    <row r="17" spans="1:4" ht="24" thickBot="1" x14ac:dyDescent="0.4">
      <c r="A17" s="17" t="s">
        <v>22</v>
      </c>
      <c r="B17" s="18"/>
      <c r="C17" s="18"/>
      <c r="D17" s="19">
        <f>SUM(D6:D16)</f>
        <v>-534</v>
      </c>
    </row>
    <row r="18" spans="1:4" ht="15.75" thickBot="1" x14ac:dyDescent="0.3"/>
    <row r="19" spans="1:4" ht="24" thickBot="1" x14ac:dyDescent="0.4">
      <c r="A19" s="27" t="s">
        <v>23</v>
      </c>
      <c r="B19" s="18" t="s">
        <v>24</v>
      </c>
      <c r="C19" s="18"/>
      <c r="D19" s="20">
        <v>-534</v>
      </c>
    </row>
    <row r="20" spans="1:4" ht="15.75" thickBot="1" x14ac:dyDescent="0.3"/>
    <row r="21" spans="1:4" ht="24" thickBot="1" x14ac:dyDescent="0.4">
      <c r="A21" s="17" t="s">
        <v>25</v>
      </c>
      <c r="B21" s="18" t="s">
        <v>26</v>
      </c>
      <c r="C21" s="18"/>
      <c r="D21" s="19">
        <v>0</v>
      </c>
    </row>
  </sheetData>
  <mergeCells count="1">
    <mergeCell ref="A1:B1"/>
  </mergeCells>
  <conditionalFormatting sqref="D21">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1048576" xr:uid="{F64A7EBB-A262-425D-874B-D498EF3D01EF}">
      <formula1>28</formula1>
    </dataValidation>
  </dataValidation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B712-AC29-4B30-96F3-ECF6388DC601}">
  <dimension ref="A1:H25"/>
  <sheetViews>
    <sheetView workbookViewId="0">
      <selection activeCell="A25" sqref="A25"/>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2" t="s">
        <v>51</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45880</v>
      </c>
      <c r="B6" s="40" t="s">
        <v>48</v>
      </c>
      <c r="C6" s="21">
        <v>9</v>
      </c>
      <c r="D6" s="9">
        <v>-114.05</v>
      </c>
      <c r="E6" s="13" t="s">
        <v>49</v>
      </c>
      <c r="F6" s="11" t="s">
        <v>20</v>
      </c>
      <c r="G6" s="12" t="str">
        <f>$B$2</f>
        <v>Theatre 2</v>
      </c>
      <c r="H6" s="13" t="s">
        <v>50</v>
      </c>
    </row>
    <row r="7" spans="1:8" s="6" customFormat="1" ht="15.75" x14ac:dyDescent="0.25">
      <c r="A7" s="7">
        <v>45887</v>
      </c>
      <c r="B7" s="40" t="s">
        <v>115</v>
      </c>
      <c r="C7" s="21" t="s">
        <v>19</v>
      </c>
      <c r="D7" s="9">
        <v>-156</v>
      </c>
      <c r="E7" s="13" t="s">
        <v>116</v>
      </c>
      <c r="F7" s="11" t="s">
        <v>20</v>
      </c>
      <c r="G7" s="12" t="str">
        <f t="shared" ref="G7:G20" si="0">$B$2</f>
        <v>Theatre 2</v>
      </c>
      <c r="H7" s="13" t="s">
        <v>126</v>
      </c>
    </row>
    <row r="8" spans="1:8" s="6" customFormat="1" ht="15.75" x14ac:dyDescent="0.25">
      <c r="A8" s="7">
        <v>45889</v>
      </c>
      <c r="B8" s="40" t="s">
        <v>34</v>
      </c>
      <c r="C8" s="21" t="s">
        <v>19</v>
      </c>
      <c r="D8" s="9">
        <v>-144</v>
      </c>
      <c r="E8" s="13" t="s">
        <v>117</v>
      </c>
      <c r="F8" s="11" t="s">
        <v>20</v>
      </c>
      <c r="G8" s="12" t="str">
        <f t="shared" si="0"/>
        <v>Theatre 2</v>
      </c>
      <c r="H8" s="13" t="s">
        <v>127</v>
      </c>
    </row>
    <row r="9" spans="1:8" s="6" customFormat="1" ht="15.75" x14ac:dyDescent="0.25">
      <c r="A9" s="7">
        <v>45890</v>
      </c>
      <c r="B9" s="40" t="s">
        <v>118</v>
      </c>
      <c r="C9" s="21" t="s">
        <v>19</v>
      </c>
      <c r="D9" s="9">
        <v>-140.80000000000001</v>
      </c>
      <c r="E9" s="13" t="s">
        <v>119</v>
      </c>
      <c r="F9" s="11" t="s">
        <v>20</v>
      </c>
      <c r="G9" s="12" t="str">
        <f t="shared" si="0"/>
        <v>Theatre 2</v>
      </c>
      <c r="H9" s="13" t="s">
        <v>128</v>
      </c>
    </row>
    <row r="10" spans="1:8" s="6" customFormat="1" ht="15.75" x14ac:dyDescent="0.25">
      <c r="A10" s="7">
        <v>45890</v>
      </c>
      <c r="B10" s="40" t="s">
        <v>118</v>
      </c>
      <c r="C10" s="21" t="s">
        <v>19</v>
      </c>
      <c r="D10" s="9">
        <v>-517.79</v>
      </c>
      <c r="E10" s="13" t="s">
        <v>120</v>
      </c>
      <c r="F10" s="11" t="s">
        <v>20</v>
      </c>
      <c r="G10" s="12" t="str">
        <f t="shared" si="0"/>
        <v>Theatre 2</v>
      </c>
      <c r="H10" s="13" t="s">
        <v>129</v>
      </c>
    </row>
    <row r="11" spans="1:8" s="6" customFormat="1" ht="15.75" x14ac:dyDescent="0.25">
      <c r="A11" s="7">
        <v>45891</v>
      </c>
      <c r="B11" s="40" t="s">
        <v>48</v>
      </c>
      <c r="C11" s="21">
        <v>9</v>
      </c>
      <c r="D11" s="9">
        <v>-120</v>
      </c>
      <c r="E11" s="13" t="s">
        <v>49</v>
      </c>
      <c r="F11" s="11" t="s">
        <v>20</v>
      </c>
      <c r="G11" s="12" t="str">
        <f t="shared" si="0"/>
        <v>Theatre 2</v>
      </c>
      <c r="H11" s="13" t="s">
        <v>50</v>
      </c>
    </row>
    <row r="12" spans="1:8" s="6" customFormat="1" ht="15.75" x14ac:dyDescent="0.25">
      <c r="A12" s="7">
        <v>45895</v>
      </c>
      <c r="B12" s="40" t="s">
        <v>48</v>
      </c>
      <c r="C12" s="21">
        <v>9</v>
      </c>
      <c r="D12" s="9">
        <v>-127</v>
      </c>
      <c r="E12" s="13" t="s">
        <v>49</v>
      </c>
      <c r="F12" s="11" t="s">
        <v>20</v>
      </c>
      <c r="G12" s="12" t="str">
        <f t="shared" si="0"/>
        <v>Theatre 2</v>
      </c>
      <c r="H12" s="13" t="s">
        <v>50</v>
      </c>
    </row>
    <row r="13" spans="1:8" s="6" customFormat="1" ht="15.75" x14ac:dyDescent="0.25">
      <c r="A13" s="7">
        <v>45900</v>
      </c>
      <c r="B13" s="40" t="s">
        <v>48</v>
      </c>
      <c r="C13" s="21">
        <v>9</v>
      </c>
      <c r="D13" s="9">
        <v>-135</v>
      </c>
      <c r="E13" s="13" t="s">
        <v>49</v>
      </c>
      <c r="F13" s="11" t="s">
        <v>20</v>
      </c>
      <c r="G13" s="12" t="str">
        <f t="shared" si="0"/>
        <v>Theatre 2</v>
      </c>
      <c r="H13" s="13" t="s">
        <v>50</v>
      </c>
    </row>
    <row r="14" spans="1:8" s="6" customFormat="1" ht="15.75" x14ac:dyDescent="0.25">
      <c r="A14" s="7">
        <v>45903</v>
      </c>
      <c r="B14" s="40" t="s">
        <v>118</v>
      </c>
      <c r="C14" s="21" t="s">
        <v>19</v>
      </c>
      <c r="D14" s="9">
        <v>-23.75</v>
      </c>
      <c r="E14" s="13" t="s">
        <v>121</v>
      </c>
      <c r="F14" s="11" t="s">
        <v>20</v>
      </c>
      <c r="G14" s="12" t="str">
        <f t="shared" si="0"/>
        <v>Theatre 2</v>
      </c>
      <c r="H14" s="13" t="s">
        <v>130</v>
      </c>
    </row>
    <row r="15" spans="1:8" s="6" customFormat="1" ht="15.75" x14ac:dyDescent="0.25">
      <c r="A15" s="7">
        <v>45903</v>
      </c>
      <c r="B15" s="40" t="s">
        <v>118</v>
      </c>
      <c r="C15" s="21" t="s">
        <v>19</v>
      </c>
      <c r="D15" s="9">
        <v>-56.2</v>
      </c>
      <c r="E15" s="13" t="s">
        <v>122</v>
      </c>
      <c r="F15" s="11" t="s">
        <v>20</v>
      </c>
      <c r="G15" s="12" t="str">
        <f t="shared" si="0"/>
        <v>Theatre 2</v>
      </c>
      <c r="H15" s="13" t="s">
        <v>131</v>
      </c>
    </row>
    <row r="16" spans="1:8" s="6" customFormat="1" ht="15.75" x14ac:dyDescent="0.25">
      <c r="A16" s="7">
        <v>45903</v>
      </c>
      <c r="B16" s="40" t="s">
        <v>118</v>
      </c>
      <c r="C16" s="21" t="s">
        <v>19</v>
      </c>
      <c r="D16" s="9">
        <v>-70</v>
      </c>
      <c r="E16" s="13" t="s">
        <v>123</v>
      </c>
      <c r="F16" s="11" t="s">
        <v>20</v>
      </c>
      <c r="G16" s="12" t="str">
        <f t="shared" si="0"/>
        <v>Theatre 2</v>
      </c>
      <c r="H16" s="13" t="s">
        <v>132</v>
      </c>
    </row>
    <row r="17" spans="1:8" s="6" customFormat="1" ht="15.75" x14ac:dyDescent="0.25">
      <c r="A17" s="7">
        <v>45903</v>
      </c>
      <c r="B17" s="40" t="s">
        <v>124</v>
      </c>
      <c r="C17" s="21" t="s">
        <v>19</v>
      </c>
      <c r="D17" s="9">
        <v>-94.2</v>
      </c>
      <c r="E17" s="13" t="s">
        <v>125</v>
      </c>
      <c r="F17" s="11" t="s">
        <v>20</v>
      </c>
      <c r="G17" s="12" t="str">
        <f t="shared" si="0"/>
        <v>Theatre 2</v>
      </c>
      <c r="H17" s="13" t="s">
        <v>133</v>
      </c>
    </row>
    <row r="18" spans="1:8" s="6" customFormat="1" ht="15.75" x14ac:dyDescent="0.25">
      <c r="A18" s="7">
        <v>45906</v>
      </c>
      <c r="B18" s="40" t="s">
        <v>48</v>
      </c>
      <c r="C18" s="21">
        <v>9</v>
      </c>
      <c r="D18" s="9">
        <v>-143</v>
      </c>
      <c r="E18" s="13" t="s">
        <v>49</v>
      </c>
      <c r="F18" s="11" t="s">
        <v>20</v>
      </c>
      <c r="G18" s="12" t="str">
        <f t="shared" si="0"/>
        <v>Theatre 2</v>
      </c>
      <c r="H18" s="13" t="s">
        <v>50</v>
      </c>
    </row>
    <row r="19" spans="1:8" s="6" customFormat="1" ht="15.75" x14ac:dyDescent="0.25">
      <c r="A19" s="7"/>
      <c r="B19" s="40"/>
      <c r="C19" s="21"/>
      <c r="D19" s="9"/>
      <c r="E19" s="13"/>
      <c r="F19" s="11"/>
      <c r="G19" s="12"/>
      <c r="H19" s="13"/>
    </row>
    <row r="20" spans="1:8" s="6" customFormat="1" ht="16.5" thickBot="1" x14ac:dyDescent="0.3">
      <c r="A20" s="7"/>
      <c r="B20" s="40"/>
      <c r="C20" s="21"/>
      <c r="D20" s="9"/>
      <c r="E20" s="13"/>
      <c r="F20" s="11"/>
      <c r="G20" s="12"/>
      <c r="H20" s="13"/>
    </row>
    <row r="21" spans="1:8" ht="24" thickBot="1" x14ac:dyDescent="0.4">
      <c r="A21" s="17" t="s">
        <v>22</v>
      </c>
      <c r="B21" s="18"/>
      <c r="C21" s="18"/>
      <c r="D21" s="19">
        <f>SUM(D6:D20)</f>
        <v>-1841.79</v>
      </c>
    </row>
    <row r="22" spans="1:8" ht="15.75" thickBot="1" x14ac:dyDescent="0.3"/>
    <row r="23" spans="1:8" ht="24" thickBot="1" x14ac:dyDescent="0.4">
      <c r="A23" s="27" t="s">
        <v>23</v>
      </c>
      <c r="B23" s="18" t="s">
        <v>24</v>
      </c>
      <c r="C23" s="18"/>
      <c r="D23" s="20">
        <v>-1841.79</v>
      </c>
    </row>
    <row r="24" spans="1:8" ht="15.75" thickBot="1" x14ac:dyDescent="0.3"/>
    <row r="25" spans="1:8" ht="24" thickBot="1" x14ac:dyDescent="0.4">
      <c r="A25" s="17" t="s">
        <v>25</v>
      </c>
      <c r="B25" s="18" t="s">
        <v>26</v>
      </c>
      <c r="C25" s="18"/>
      <c r="D25" s="19">
        <f>D21-D23</f>
        <v>0</v>
      </c>
    </row>
  </sheetData>
  <mergeCells count="1">
    <mergeCell ref="A1:B1"/>
  </mergeCells>
  <conditionalFormatting sqref="D25">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1048576" xr:uid="{C0BBF4C7-2D87-4C60-8B4F-5FD15A1AC04F}">
      <formula1>28</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4BAF-7F10-448C-BDFE-02A7DCAD64BF}">
  <dimension ref="A1:H13"/>
  <sheetViews>
    <sheetView workbookViewId="0">
      <selection activeCell="D12" sqref="D1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5.85546875" bestFit="1"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3" t="s">
        <v>42</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45897</v>
      </c>
      <c r="B6" s="30" t="s">
        <v>67</v>
      </c>
      <c r="C6" s="21" t="s">
        <v>19</v>
      </c>
      <c r="D6" s="9">
        <v>-50.88</v>
      </c>
      <c r="E6" s="13" t="s">
        <v>68</v>
      </c>
      <c r="F6" s="11" t="s">
        <v>20</v>
      </c>
      <c r="G6" s="12" t="str">
        <f t="shared" ref="G6" si="0">$B$2</f>
        <v>Transformation</v>
      </c>
      <c r="H6" s="13" t="s">
        <v>69</v>
      </c>
    </row>
    <row r="7" spans="1:8" s="6" customFormat="1" ht="15.75" x14ac:dyDescent="0.25">
      <c r="A7" s="14">
        <v>45904</v>
      </c>
      <c r="B7" s="49" t="s">
        <v>70</v>
      </c>
      <c r="C7" s="21">
        <v>9</v>
      </c>
      <c r="D7" s="16">
        <v>-180</v>
      </c>
      <c r="E7" s="13" t="s">
        <v>71</v>
      </c>
      <c r="F7" s="11" t="s">
        <v>20</v>
      </c>
      <c r="G7" s="12" t="s">
        <v>72</v>
      </c>
      <c r="H7" s="13" t="s">
        <v>73</v>
      </c>
    </row>
    <row r="8" spans="1:8" s="6" customFormat="1" ht="16.5" thickBot="1" x14ac:dyDescent="0.3">
      <c r="A8" s="14"/>
      <c r="B8" s="42"/>
      <c r="C8" s="21"/>
      <c r="D8" s="16"/>
      <c r="E8" s="13"/>
      <c r="F8" s="11"/>
      <c r="G8" s="12"/>
      <c r="H8" s="13"/>
    </row>
    <row r="9" spans="1:8" ht="24" thickBot="1" x14ac:dyDescent="0.4">
      <c r="A9" s="17" t="s">
        <v>22</v>
      </c>
      <c r="B9" s="18"/>
      <c r="C9" s="18"/>
      <c r="D9" s="19">
        <f>SUM(D6:D8)</f>
        <v>-230.88</v>
      </c>
    </row>
    <row r="10" spans="1:8" ht="15.75" thickBot="1" x14ac:dyDescent="0.3"/>
    <row r="11" spans="1:8" ht="24" thickBot="1" x14ac:dyDescent="0.4">
      <c r="A11" s="27" t="s">
        <v>23</v>
      </c>
      <c r="B11" s="18" t="s">
        <v>24</v>
      </c>
      <c r="C11" s="18"/>
      <c r="D11" s="20">
        <v>-230.88</v>
      </c>
    </row>
    <row r="12" spans="1:8" ht="15.75" thickBot="1" x14ac:dyDescent="0.3"/>
    <row r="13" spans="1:8" ht="24" thickBot="1" x14ac:dyDescent="0.4">
      <c r="A13" s="17" t="s">
        <v>25</v>
      </c>
      <c r="B13" s="18" t="s">
        <v>26</v>
      </c>
      <c r="C13" s="18"/>
      <c r="D13" s="19">
        <f>D9-D11</f>
        <v>0</v>
      </c>
    </row>
  </sheetData>
  <mergeCells count="1">
    <mergeCell ref="A1:B1"/>
  </mergeCells>
  <conditionalFormatting sqref="D13">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1048576" xr:uid="{7C43BBE3-D0FD-4C25-B823-4D74723551D5}">
      <formula1>28</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FE37-9A37-47AB-A3F5-B539D3308258}">
  <dimension ref="A1:H21"/>
  <sheetViews>
    <sheetView workbookViewId="0">
      <selection activeCell="E21" sqref="E2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31.4257812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3" t="s">
        <v>29</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29" t="s">
        <v>74</v>
      </c>
      <c r="B6" s="30" t="s">
        <v>75</v>
      </c>
      <c r="C6" s="21" t="s">
        <v>19</v>
      </c>
      <c r="D6" s="9">
        <v>-276</v>
      </c>
      <c r="E6" s="10" t="s">
        <v>76</v>
      </c>
      <c r="F6" s="11" t="s">
        <v>20</v>
      </c>
      <c r="G6" s="12" t="str">
        <f>$B$2</f>
        <v>Facilities</v>
      </c>
      <c r="H6" s="10" t="s">
        <v>77</v>
      </c>
    </row>
    <row r="7" spans="1:8" s="6" customFormat="1" ht="15.75" x14ac:dyDescent="0.25">
      <c r="A7" s="29" t="s">
        <v>78</v>
      </c>
      <c r="B7" s="28" t="s">
        <v>21</v>
      </c>
      <c r="C7" s="21" t="s">
        <v>19</v>
      </c>
      <c r="D7" s="9">
        <v>-40.69</v>
      </c>
      <c r="E7" s="10" t="s">
        <v>79</v>
      </c>
      <c r="F7" s="11" t="s">
        <v>20</v>
      </c>
      <c r="G7" s="12" t="str">
        <f t="shared" ref="G7:G16" si="0">$B$2</f>
        <v>Facilities</v>
      </c>
      <c r="H7" s="13" t="s">
        <v>80</v>
      </c>
    </row>
    <row r="8" spans="1:8" s="6" customFormat="1" ht="15.75" x14ac:dyDescent="0.25">
      <c r="A8" s="29" t="s">
        <v>81</v>
      </c>
      <c r="B8" s="28" t="s">
        <v>21</v>
      </c>
      <c r="C8" s="21" t="s">
        <v>19</v>
      </c>
      <c r="D8" s="9">
        <v>-24.98</v>
      </c>
      <c r="E8" s="13" t="s">
        <v>82</v>
      </c>
      <c r="F8" s="11" t="s">
        <v>20</v>
      </c>
      <c r="G8" s="12" t="str">
        <f t="shared" si="0"/>
        <v>Facilities</v>
      </c>
      <c r="H8" s="10" t="s">
        <v>83</v>
      </c>
    </row>
    <row r="9" spans="1:8" s="6" customFormat="1" ht="15.75" x14ac:dyDescent="0.25">
      <c r="A9" s="29" t="s">
        <v>84</v>
      </c>
      <c r="B9" s="28" t="s">
        <v>43</v>
      </c>
      <c r="C9" s="21">
        <v>9</v>
      </c>
      <c r="D9" s="9">
        <v>-98.98</v>
      </c>
      <c r="E9" s="10" t="s">
        <v>44</v>
      </c>
      <c r="F9" s="11" t="s">
        <v>20</v>
      </c>
      <c r="G9" s="12" t="str">
        <f t="shared" si="0"/>
        <v>Facilities</v>
      </c>
      <c r="H9" s="13" t="s">
        <v>45</v>
      </c>
    </row>
    <row r="10" spans="1:8" s="6" customFormat="1" ht="15.75" x14ac:dyDescent="0.25">
      <c r="A10" s="29" t="s">
        <v>85</v>
      </c>
      <c r="B10" s="28" t="s">
        <v>21</v>
      </c>
      <c r="C10" s="21" t="s">
        <v>19</v>
      </c>
      <c r="D10" s="9">
        <v>-7.43</v>
      </c>
      <c r="E10" s="13" t="s">
        <v>86</v>
      </c>
      <c r="F10" s="11" t="s">
        <v>20</v>
      </c>
      <c r="G10" s="12" t="str">
        <f t="shared" si="0"/>
        <v>Facilities</v>
      </c>
      <c r="H10" s="13" t="s">
        <v>87</v>
      </c>
    </row>
    <row r="11" spans="1:8" s="6" customFormat="1" ht="15.75" x14ac:dyDescent="0.25">
      <c r="A11" s="29" t="s">
        <v>88</v>
      </c>
      <c r="B11" s="50" t="s">
        <v>89</v>
      </c>
      <c r="C11" s="21">
        <v>9</v>
      </c>
      <c r="D11" s="9">
        <v>-100</v>
      </c>
      <c r="E11" s="13" t="s">
        <v>90</v>
      </c>
      <c r="F11" s="11" t="s">
        <v>20</v>
      </c>
      <c r="G11" s="12" t="str">
        <f t="shared" si="0"/>
        <v>Facilities</v>
      </c>
      <c r="H11" s="13" t="s">
        <v>91</v>
      </c>
    </row>
    <row r="12" spans="1:8" s="6" customFormat="1" ht="15.75" x14ac:dyDescent="0.25">
      <c r="A12" s="29" t="s">
        <v>88</v>
      </c>
      <c r="B12" s="50" t="s">
        <v>89</v>
      </c>
      <c r="C12" s="21">
        <v>9</v>
      </c>
      <c r="D12" s="9">
        <v>-100</v>
      </c>
      <c r="E12" s="13" t="s">
        <v>90</v>
      </c>
      <c r="F12" s="11" t="s">
        <v>20</v>
      </c>
      <c r="G12" s="12" t="str">
        <f t="shared" si="0"/>
        <v>Facilities</v>
      </c>
      <c r="H12" s="13" t="s">
        <v>91</v>
      </c>
    </row>
    <row r="13" spans="1:8" s="6" customFormat="1" ht="15.75" x14ac:dyDescent="0.25">
      <c r="A13" s="29"/>
      <c r="B13" s="31"/>
      <c r="C13" s="21"/>
      <c r="D13" s="9"/>
      <c r="E13" s="13"/>
      <c r="F13" s="11"/>
      <c r="G13" s="12"/>
      <c r="H13" s="2"/>
    </row>
    <row r="14" spans="1:8" s="6" customFormat="1" ht="15.75" x14ac:dyDescent="0.25">
      <c r="A14" s="29"/>
      <c r="B14" s="31"/>
      <c r="C14" s="21"/>
      <c r="D14" s="9"/>
      <c r="E14" s="13"/>
      <c r="F14" s="11"/>
      <c r="G14" s="12"/>
      <c r="H14" s="13"/>
    </row>
    <row r="15" spans="1:8" s="6" customFormat="1" ht="15.75" x14ac:dyDescent="0.25">
      <c r="A15" s="7"/>
      <c r="B15" s="8"/>
      <c r="C15" s="21"/>
      <c r="D15" s="9"/>
      <c r="E15" s="13"/>
      <c r="F15" s="11"/>
      <c r="G15" s="12"/>
      <c r="H15" s="13"/>
    </row>
    <row r="16" spans="1:8" s="6" customFormat="1" ht="16.5" thickBot="1" x14ac:dyDescent="0.3">
      <c r="A16" s="14"/>
      <c r="B16" s="15"/>
      <c r="C16" s="21"/>
      <c r="D16" s="16"/>
      <c r="E16" s="13"/>
      <c r="F16" s="11"/>
      <c r="G16" s="12"/>
      <c r="H16" s="13"/>
    </row>
    <row r="17" spans="1:4" ht="24" thickBot="1" x14ac:dyDescent="0.4">
      <c r="A17" s="17" t="s">
        <v>22</v>
      </c>
      <c r="B17" s="18"/>
      <c r="C17" s="18"/>
      <c r="D17" s="19">
        <f>SUM(D6:D16)</f>
        <v>-648.08000000000004</v>
      </c>
    </row>
    <row r="18" spans="1:4" ht="15.75" thickBot="1" x14ac:dyDescent="0.3"/>
    <row r="19" spans="1:4" ht="24" thickBot="1" x14ac:dyDescent="0.4">
      <c r="A19" s="27" t="s">
        <v>23</v>
      </c>
      <c r="B19" s="18" t="s">
        <v>24</v>
      </c>
      <c r="C19" s="18"/>
      <c r="D19" s="20">
        <v>-648.08000000000004</v>
      </c>
    </row>
    <row r="20" spans="1:4" ht="15.75" thickBot="1" x14ac:dyDescent="0.3"/>
    <row r="21" spans="1:4" ht="24" thickBot="1" x14ac:dyDescent="0.4">
      <c r="A21" s="17" t="s">
        <v>25</v>
      </c>
      <c r="B21" s="18" t="s">
        <v>26</v>
      </c>
      <c r="C21" s="18"/>
      <c r="D21" s="19">
        <f>D17-D19</f>
        <v>0</v>
      </c>
    </row>
  </sheetData>
  <mergeCells count="1">
    <mergeCell ref="A1:B1"/>
  </mergeCells>
  <conditionalFormatting sqref="D21">
    <cfRule type="cellIs" dxfId="38" priority="1" operator="greaterThanOrEqual">
      <formula>0.01</formula>
    </cfRule>
    <cfRule type="cellIs" dxfId="37" priority="2" operator="lessThanOrEqual">
      <formula>-0.01</formula>
    </cfRule>
    <cfRule type="cellIs" dxfId="36" priority="3" operator="between">
      <formula>-0.01</formula>
      <formula>0.01</formula>
    </cfRule>
  </conditionalFormatting>
  <dataValidations count="2">
    <dataValidation type="textLength" operator="lessThanOrEqual" allowBlank="1" showInputMessage="1" showErrorMessage="1" sqref="E4:E1048576" xr:uid="{712287E7-F6ED-49D9-978F-8AE6916133AA}">
      <formula1>28</formula1>
    </dataValidation>
    <dataValidation type="list" allowBlank="1" showInputMessage="1" showErrorMessage="1" promptTitle="VAT code" prompt="Please select appropriate vat code from dropdown (see VAT codes worksheet for descriptions)" sqref="C13:C16" xr:uid="{1CDF8C21-2687-4C60-9CFC-4B481B22251B}">
      <formula1>#REF!</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253C-E56B-454E-BCE3-DC42786B87F6}">
  <dimension ref="A1:H14"/>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31.42578125" bestFit="1" customWidth="1"/>
    <col min="6" max="6" width="20.85546875" customWidth="1"/>
    <col min="7" max="7" width="20.5703125" bestFit="1" customWidth="1"/>
    <col min="8" max="8" width="57.42578125" customWidth="1"/>
    <col min="9" max="9" width="12" bestFit="1" customWidth="1"/>
    <col min="10" max="10" width="11.570312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3" t="s">
        <v>46</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45882</v>
      </c>
      <c r="B6" s="28" t="s">
        <v>92</v>
      </c>
      <c r="C6" s="21" t="s">
        <v>19</v>
      </c>
      <c r="D6" s="9">
        <v>-39.979999999999997</v>
      </c>
      <c r="E6" s="13" t="s">
        <v>93</v>
      </c>
      <c r="F6" s="11" t="s">
        <v>20</v>
      </c>
      <c r="G6" s="12" t="str">
        <f>$B$2</f>
        <v>Facilities 2</v>
      </c>
      <c r="H6" s="10"/>
    </row>
    <row r="7" spans="1:8" s="6" customFormat="1" ht="15.75" x14ac:dyDescent="0.25">
      <c r="A7" s="7">
        <v>45903</v>
      </c>
      <c r="B7" s="31" t="s">
        <v>21</v>
      </c>
      <c r="C7" s="21">
        <v>9</v>
      </c>
      <c r="D7" s="9">
        <v>-180</v>
      </c>
      <c r="E7" s="13" t="s">
        <v>94</v>
      </c>
      <c r="F7" s="11" t="s">
        <v>20</v>
      </c>
      <c r="G7" s="12" t="str">
        <f>$B$2</f>
        <v>Facilities 2</v>
      </c>
      <c r="H7" s="13" t="s">
        <v>95</v>
      </c>
    </row>
    <row r="8" spans="1:8" s="6" customFormat="1" ht="15.75" x14ac:dyDescent="0.25">
      <c r="A8" s="29"/>
      <c r="B8" s="28"/>
      <c r="C8" s="21"/>
      <c r="D8" s="9"/>
      <c r="E8" s="13"/>
      <c r="F8" s="11" t="s">
        <v>20</v>
      </c>
      <c r="G8" s="12" t="str">
        <f t="shared" ref="G8:G9" si="0">$B$2</f>
        <v>Facilities 2</v>
      </c>
      <c r="H8" s="10"/>
    </row>
    <row r="9" spans="1:8" s="6" customFormat="1" ht="16.5" thickBot="1" x14ac:dyDescent="0.3">
      <c r="A9" s="29"/>
      <c r="B9" s="31"/>
      <c r="C9" s="21"/>
      <c r="D9" s="9"/>
      <c r="E9" s="13"/>
      <c r="F9" s="11" t="s">
        <v>20</v>
      </c>
      <c r="G9" s="12" t="str">
        <f t="shared" si="0"/>
        <v>Facilities 2</v>
      </c>
      <c r="H9" s="13"/>
    </row>
    <row r="10" spans="1:8" ht="24" thickBot="1" x14ac:dyDescent="0.4">
      <c r="A10" s="17" t="s">
        <v>22</v>
      </c>
      <c r="B10" s="18"/>
      <c r="C10" s="18"/>
      <c r="D10" s="19">
        <f>SUM(D6:D9)</f>
        <v>-219.98</v>
      </c>
    </row>
    <row r="11" spans="1:8" ht="15.75" thickBot="1" x14ac:dyDescent="0.3"/>
    <row r="12" spans="1:8" ht="24" thickBot="1" x14ac:dyDescent="0.4">
      <c r="A12" s="27" t="s">
        <v>23</v>
      </c>
      <c r="B12" s="18" t="s">
        <v>24</v>
      </c>
      <c r="C12" s="18"/>
      <c r="D12" s="20">
        <v>-219.98</v>
      </c>
    </row>
    <row r="13" spans="1:8" ht="15.75" thickBot="1" x14ac:dyDescent="0.3"/>
    <row r="14" spans="1:8" ht="24" thickBot="1" x14ac:dyDescent="0.4">
      <c r="A14" s="17" t="s">
        <v>25</v>
      </c>
      <c r="B14" s="18" t="s">
        <v>26</v>
      </c>
      <c r="C14" s="18"/>
      <c r="D14" s="19">
        <f>D10-D12</f>
        <v>0</v>
      </c>
    </row>
  </sheetData>
  <mergeCells count="1">
    <mergeCell ref="A1:B1"/>
  </mergeCells>
  <conditionalFormatting sqref="D14">
    <cfRule type="cellIs" dxfId="35" priority="1" operator="greaterThanOrEqual">
      <formula>0.01</formula>
    </cfRule>
    <cfRule type="cellIs" dxfId="34" priority="2" operator="lessThanOrEqual">
      <formula>-0.01</formula>
    </cfRule>
    <cfRule type="cellIs" dxfId="33" priority="3" operator="between">
      <formula>-0.01</formula>
      <formula>0.01</formula>
    </cfRule>
  </conditionalFormatting>
  <dataValidations count="1">
    <dataValidation type="textLength" operator="lessThanOrEqual" allowBlank="1" showInputMessage="1" showErrorMessage="1" sqref="E4:E1048576" xr:uid="{4BD13EFC-74B8-4BA4-A444-8D1D5A23FC69}">
      <formula1>28</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CFEF-F64C-4B5C-967E-0D7E1CCC4D42}">
  <dimension ref="A1:H21"/>
  <sheetViews>
    <sheetView topLeftCell="A2" workbookViewId="0">
      <selection activeCell="A21" sqref="A2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3" t="s">
        <v>146</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51">
        <v>45910</v>
      </c>
      <c r="B6" s="38" t="s">
        <v>143</v>
      </c>
      <c r="C6" s="52" t="s">
        <v>144</v>
      </c>
      <c r="D6" s="9">
        <v>-862</v>
      </c>
      <c r="E6" s="13" t="s">
        <v>145</v>
      </c>
      <c r="F6" s="11" t="s">
        <v>20</v>
      </c>
      <c r="G6" s="12" t="str">
        <f>$B$2</f>
        <v>Finance</v>
      </c>
      <c r="H6" s="13" t="s">
        <v>147</v>
      </c>
    </row>
    <row r="7" spans="1:8" s="6" customFormat="1" ht="15.75" x14ac:dyDescent="0.25">
      <c r="A7" s="7"/>
      <c r="B7" s="38"/>
      <c r="C7" s="21"/>
      <c r="D7" s="9"/>
      <c r="E7" s="13"/>
      <c r="F7" s="11"/>
      <c r="G7" s="12"/>
      <c r="H7" s="13"/>
    </row>
    <row r="8" spans="1:8" s="6" customFormat="1" ht="15.75" x14ac:dyDescent="0.25">
      <c r="A8" s="39"/>
      <c r="B8" s="38"/>
      <c r="C8" s="21"/>
      <c r="D8" s="9"/>
      <c r="E8" s="13"/>
      <c r="F8" s="11"/>
      <c r="G8" s="12"/>
      <c r="H8" s="13"/>
    </row>
    <row r="9" spans="1:8" s="6" customFormat="1" ht="15.75" x14ac:dyDescent="0.25">
      <c r="A9" s="39"/>
      <c r="B9" s="38"/>
      <c r="C9" s="21"/>
      <c r="D9" s="9"/>
      <c r="E9" s="13"/>
      <c r="F9" s="11"/>
      <c r="G9" s="12"/>
      <c r="H9" s="13"/>
    </row>
    <row r="10" spans="1:8" s="6" customFormat="1" ht="15.75" x14ac:dyDescent="0.25">
      <c r="A10" s="39"/>
      <c r="B10" s="8"/>
      <c r="C10" s="21"/>
      <c r="D10" s="9"/>
      <c r="E10" s="13"/>
      <c r="F10" s="11"/>
      <c r="G10" s="12"/>
      <c r="H10" s="10"/>
    </row>
    <row r="11" spans="1:8" s="6" customFormat="1" ht="15.75" x14ac:dyDescent="0.25">
      <c r="A11" s="7"/>
      <c r="B11" s="8"/>
      <c r="C11" s="21"/>
      <c r="D11" s="9"/>
      <c r="E11" s="13"/>
      <c r="F11" s="11"/>
      <c r="G11" s="12"/>
      <c r="H11" s="13"/>
    </row>
    <row r="12" spans="1:8" s="6" customFormat="1" ht="15.75" x14ac:dyDescent="0.25">
      <c r="A12" s="7"/>
      <c r="B12" s="8"/>
      <c r="C12" s="21"/>
      <c r="D12" s="9"/>
      <c r="E12" s="13"/>
      <c r="F12" s="11"/>
      <c r="G12" s="12"/>
      <c r="H12" s="2"/>
    </row>
    <row r="13" spans="1:8" s="6" customFormat="1" ht="15.75" x14ac:dyDescent="0.25">
      <c r="A13" s="7"/>
      <c r="B13" s="8"/>
      <c r="C13" s="21"/>
      <c r="D13" s="9"/>
      <c r="E13" s="13"/>
      <c r="F13" s="11"/>
      <c r="G13" s="12"/>
      <c r="H13" s="2"/>
    </row>
    <row r="14" spans="1:8" s="6" customFormat="1" ht="15.75" x14ac:dyDescent="0.25">
      <c r="A14" s="7"/>
      <c r="B14" s="8"/>
      <c r="C14" s="21"/>
      <c r="D14" s="9"/>
      <c r="E14" s="13"/>
      <c r="F14" s="11"/>
      <c r="G14" s="12"/>
      <c r="H14" s="13"/>
    </row>
    <row r="15" spans="1:8" s="6" customFormat="1" ht="15.75" x14ac:dyDescent="0.25">
      <c r="A15" s="7"/>
      <c r="B15" s="8"/>
      <c r="C15" s="21"/>
      <c r="D15" s="9"/>
      <c r="E15" s="13"/>
      <c r="F15" s="11"/>
      <c r="G15" s="12"/>
      <c r="H15" s="13"/>
    </row>
    <row r="16" spans="1:8" s="6" customFormat="1" ht="16.5" thickBot="1" x14ac:dyDescent="0.3">
      <c r="A16" s="14"/>
      <c r="B16" s="15"/>
      <c r="C16" s="21"/>
      <c r="D16" s="16"/>
      <c r="E16" s="13"/>
      <c r="F16" s="11"/>
      <c r="G16" s="12"/>
      <c r="H16" s="13"/>
    </row>
    <row r="17" spans="1:4" ht="24" thickBot="1" x14ac:dyDescent="0.4">
      <c r="A17" s="17" t="s">
        <v>22</v>
      </c>
      <c r="B17" s="18"/>
      <c r="C17" s="18"/>
      <c r="D17" s="19">
        <f>SUM(D6:D16)</f>
        <v>-862</v>
      </c>
    </row>
    <row r="18" spans="1:4" ht="15.75" thickBot="1" x14ac:dyDescent="0.3"/>
    <row r="19" spans="1:4" ht="24" thickBot="1" x14ac:dyDescent="0.4">
      <c r="A19" s="27" t="s">
        <v>23</v>
      </c>
      <c r="B19" s="18" t="s">
        <v>24</v>
      </c>
      <c r="C19" s="18"/>
      <c r="D19" s="20">
        <v>-862</v>
      </c>
    </row>
    <row r="20" spans="1:4" ht="15.75" thickBot="1" x14ac:dyDescent="0.3"/>
    <row r="21" spans="1:4" ht="24" thickBot="1" x14ac:dyDescent="0.4">
      <c r="A21" s="17" t="s">
        <v>25</v>
      </c>
      <c r="B21" s="18" t="s">
        <v>26</v>
      </c>
      <c r="C21" s="18"/>
      <c r="D21" s="19">
        <f>D17-D19</f>
        <v>0</v>
      </c>
    </row>
  </sheetData>
  <mergeCells count="1">
    <mergeCell ref="A1:B1"/>
  </mergeCells>
  <conditionalFormatting sqref="D21">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C8360A7F-D252-42BB-9555-D2A7ABA3EC02}">
      <formula1>28</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F5B3B-8330-4E15-8C83-53F1A905D2F8}">
  <dimension ref="A1:H21"/>
  <sheetViews>
    <sheetView workbookViewId="0">
      <selection activeCell="A6" sqref="A6"/>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31.42578125" bestFit="1" customWidth="1"/>
    <col min="6" max="6" width="20.85546875" customWidth="1"/>
    <col min="7" max="7" width="28.710937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2" t="s">
        <v>150</v>
      </c>
    </row>
    <row r="3" spans="1:8" ht="15.75" x14ac:dyDescent="0.25">
      <c r="A3" s="24" t="s">
        <v>3</v>
      </c>
      <c r="B3" s="25" t="s">
        <v>148</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29">
        <v>45897</v>
      </c>
      <c r="B6" s="30" t="s">
        <v>149</v>
      </c>
      <c r="C6" s="21" t="s">
        <v>19</v>
      </c>
      <c r="D6" s="9">
        <v>-112.8</v>
      </c>
      <c r="E6" s="13" t="s">
        <v>28</v>
      </c>
      <c r="F6" s="11" t="s">
        <v>20</v>
      </c>
      <c r="G6" s="12" t="str">
        <f>$B$2</f>
        <v>Investment and Development</v>
      </c>
      <c r="H6" s="10"/>
    </row>
    <row r="7" spans="1:8" s="6" customFormat="1" ht="15.75" x14ac:dyDescent="0.25">
      <c r="A7" s="29"/>
      <c r="B7" s="28"/>
      <c r="C7" s="21"/>
      <c r="D7" s="9"/>
      <c r="E7" s="13"/>
      <c r="F7" s="11" t="s">
        <v>20</v>
      </c>
      <c r="G7" s="12" t="str">
        <f t="shared" ref="G7:G16" si="0">$B$2</f>
        <v>Investment and Development</v>
      </c>
      <c r="H7" s="13"/>
    </row>
    <row r="8" spans="1:8" s="6" customFormat="1" ht="15.75" x14ac:dyDescent="0.25">
      <c r="A8" s="29"/>
      <c r="B8" s="28"/>
      <c r="C8" s="21"/>
      <c r="D8" s="9"/>
      <c r="E8" s="13"/>
      <c r="F8" s="11" t="s">
        <v>20</v>
      </c>
      <c r="G8" s="12" t="str">
        <f t="shared" si="0"/>
        <v>Investment and Development</v>
      </c>
      <c r="H8" s="10"/>
    </row>
    <row r="9" spans="1:8" s="6" customFormat="1" ht="15.75" x14ac:dyDescent="0.25">
      <c r="A9" s="29"/>
      <c r="B9" s="30"/>
      <c r="C9" s="21"/>
      <c r="D9" s="9"/>
      <c r="E9" s="13"/>
      <c r="F9" s="11" t="s">
        <v>20</v>
      </c>
      <c r="G9" s="12" t="str">
        <f t="shared" si="0"/>
        <v>Investment and Development</v>
      </c>
      <c r="H9" s="13"/>
    </row>
    <row r="10" spans="1:8" s="6" customFormat="1" ht="15.75" x14ac:dyDescent="0.25">
      <c r="A10" s="29"/>
      <c r="B10" s="30"/>
      <c r="C10" s="21"/>
      <c r="D10" s="9"/>
      <c r="E10" s="13"/>
      <c r="F10" s="11" t="s">
        <v>20</v>
      </c>
      <c r="G10" s="12" t="str">
        <f t="shared" si="0"/>
        <v>Investment and Development</v>
      </c>
      <c r="H10" s="13"/>
    </row>
    <row r="11" spans="1:8" s="6" customFormat="1" ht="15.75" x14ac:dyDescent="0.25">
      <c r="A11" s="29"/>
      <c r="B11" s="31"/>
      <c r="C11" s="21"/>
      <c r="D11" s="9"/>
      <c r="E11" s="13"/>
      <c r="F11" s="11" t="s">
        <v>20</v>
      </c>
      <c r="G11" s="12" t="str">
        <f t="shared" si="0"/>
        <v>Investment and Development</v>
      </c>
      <c r="H11" s="13"/>
    </row>
    <row r="12" spans="1:8" s="6" customFormat="1" ht="15.75" x14ac:dyDescent="0.25">
      <c r="A12" s="29"/>
      <c r="B12" s="31"/>
      <c r="C12" s="21"/>
      <c r="D12" s="9"/>
      <c r="E12" s="13"/>
      <c r="F12" s="11" t="s">
        <v>20</v>
      </c>
      <c r="G12" s="12" t="str">
        <f t="shared" si="0"/>
        <v>Investment and Development</v>
      </c>
      <c r="H12" s="2"/>
    </row>
    <row r="13" spans="1:8" s="6" customFormat="1" ht="15.75" x14ac:dyDescent="0.25">
      <c r="A13" s="29"/>
      <c r="B13" s="31"/>
      <c r="C13" s="21"/>
      <c r="D13" s="9"/>
      <c r="E13" s="13"/>
      <c r="F13" s="11" t="s">
        <v>20</v>
      </c>
      <c r="G13" s="12" t="str">
        <f t="shared" si="0"/>
        <v>Investment and Development</v>
      </c>
      <c r="H13" s="2"/>
    </row>
    <row r="14" spans="1:8" s="6" customFormat="1" ht="15.75" x14ac:dyDescent="0.25">
      <c r="A14" s="29"/>
      <c r="B14" s="31"/>
      <c r="C14" s="21"/>
      <c r="D14" s="9"/>
      <c r="E14" s="13"/>
      <c r="F14" s="11" t="s">
        <v>20</v>
      </c>
      <c r="G14" s="12" t="str">
        <f t="shared" si="0"/>
        <v>Investment and Development</v>
      </c>
      <c r="H14" s="13"/>
    </row>
    <row r="15" spans="1:8" s="6" customFormat="1" ht="15.75" x14ac:dyDescent="0.25">
      <c r="A15" s="7"/>
      <c r="B15" s="8"/>
      <c r="C15" s="21"/>
      <c r="D15" s="9"/>
      <c r="E15" s="13"/>
      <c r="F15" s="11" t="s">
        <v>20</v>
      </c>
      <c r="G15" s="12" t="str">
        <f t="shared" si="0"/>
        <v>Investment and Development</v>
      </c>
      <c r="H15" s="13"/>
    </row>
    <row r="16" spans="1:8" s="6" customFormat="1" ht="16.5" thickBot="1" x14ac:dyDescent="0.3">
      <c r="A16" s="14"/>
      <c r="B16" s="15"/>
      <c r="C16" s="21"/>
      <c r="D16" s="16"/>
      <c r="E16" s="13"/>
      <c r="F16" s="11" t="s">
        <v>20</v>
      </c>
      <c r="G16" s="12" t="str">
        <f t="shared" si="0"/>
        <v>Investment and Development</v>
      </c>
      <c r="H16" s="13"/>
    </row>
    <row r="17" spans="1:4" ht="24" thickBot="1" x14ac:dyDescent="0.4">
      <c r="A17" s="17" t="s">
        <v>22</v>
      </c>
      <c r="B17" s="18"/>
      <c r="C17" s="18"/>
      <c r="D17" s="19">
        <f>SUM(D6:D16)</f>
        <v>-112.8</v>
      </c>
    </row>
    <row r="18" spans="1:4" ht="15.75" thickBot="1" x14ac:dyDescent="0.3"/>
    <row r="19" spans="1:4" ht="24" thickBot="1" x14ac:dyDescent="0.4">
      <c r="A19" s="27" t="s">
        <v>23</v>
      </c>
      <c r="B19" s="18" t="s">
        <v>24</v>
      </c>
      <c r="C19" s="18"/>
      <c r="D19" s="20">
        <v>-112.8</v>
      </c>
    </row>
    <row r="20" spans="1:4" ht="15.75" thickBot="1" x14ac:dyDescent="0.3"/>
    <row r="21" spans="1:4" ht="24" thickBot="1" x14ac:dyDescent="0.4">
      <c r="A21" s="17" t="s">
        <v>25</v>
      </c>
      <c r="B21" s="18" t="s">
        <v>26</v>
      </c>
      <c r="C21" s="18"/>
      <c r="D21" s="19">
        <f>D17-D19</f>
        <v>0</v>
      </c>
    </row>
  </sheetData>
  <mergeCells count="1">
    <mergeCell ref="A1:B1"/>
  </mergeCells>
  <conditionalFormatting sqref="D21">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CDBF22E7-4491-4666-94BD-FA5783E0F8C2}">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80A5-5370-46CE-8C05-75C4821CD073}">
  <dimension ref="A1:H21"/>
  <sheetViews>
    <sheetView zoomScale="90" zoomScaleNormal="90" workbookViewId="0">
      <selection activeCell="D20" sqref="D20"/>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7" t="s">
        <v>63</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45883</v>
      </c>
      <c r="B6" s="28" t="s">
        <v>57</v>
      </c>
      <c r="C6" s="21" t="s">
        <v>19</v>
      </c>
      <c r="D6" s="9">
        <v>-174</v>
      </c>
      <c r="E6" s="13" t="s">
        <v>58</v>
      </c>
      <c r="F6" s="11" t="s">
        <v>20</v>
      </c>
      <c r="G6" s="12" t="str">
        <f t="shared" ref="G6:G16" si="0">$B$2</f>
        <v>JWS</v>
      </c>
      <c r="H6" s="10" t="s">
        <v>59</v>
      </c>
    </row>
    <row r="7" spans="1:8" s="6" customFormat="1" ht="15.75" x14ac:dyDescent="0.25">
      <c r="A7" s="7">
        <v>45902</v>
      </c>
      <c r="B7" s="28" t="s">
        <v>60</v>
      </c>
      <c r="C7" s="21">
        <v>9</v>
      </c>
      <c r="D7" s="9">
        <v>-12</v>
      </c>
      <c r="E7" s="13" t="s">
        <v>61</v>
      </c>
      <c r="F7" s="11" t="s">
        <v>20</v>
      </c>
      <c r="G7" s="12" t="str">
        <f t="shared" si="0"/>
        <v>JWS</v>
      </c>
      <c r="H7" s="10" t="s">
        <v>62</v>
      </c>
    </row>
    <row r="8" spans="1:8" s="6" customFormat="1" ht="15.75" x14ac:dyDescent="0.25">
      <c r="A8" s="7"/>
      <c r="B8" s="28"/>
      <c r="C8" s="21"/>
      <c r="D8" s="9"/>
      <c r="E8" s="13"/>
      <c r="F8" s="11" t="s">
        <v>20</v>
      </c>
      <c r="G8" s="12" t="str">
        <f t="shared" si="0"/>
        <v>JWS</v>
      </c>
      <c r="H8" s="10"/>
    </row>
    <row r="9" spans="1:8" s="6" customFormat="1" ht="15.75" x14ac:dyDescent="0.25">
      <c r="A9" s="7"/>
      <c r="B9" s="28"/>
      <c r="C9" s="21"/>
      <c r="D9" s="9"/>
      <c r="E9" s="13"/>
      <c r="F9" s="11" t="s">
        <v>20</v>
      </c>
      <c r="G9" s="12" t="str">
        <f t="shared" si="0"/>
        <v>JWS</v>
      </c>
      <c r="H9" s="13"/>
    </row>
    <row r="10" spans="1:8" s="6" customFormat="1" ht="15.75" x14ac:dyDescent="0.25">
      <c r="A10" s="7"/>
      <c r="B10" s="8"/>
      <c r="C10" s="21"/>
      <c r="D10" s="9"/>
      <c r="E10" s="13"/>
      <c r="F10" s="11" t="s">
        <v>20</v>
      </c>
      <c r="G10" s="12" t="str">
        <f t="shared" si="0"/>
        <v>JWS</v>
      </c>
      <c r="H10" s="13"/>
    </row>
    <row r="11" spans="1:8" s="6" customFormat="1" ht="15.75" x14ac:dyDescent="0.25">
      <c r="A11" s="7"/>
      <c r="B11" s="8"/>
      <c r="C11" s="21"/>
      <c r="D11" s="9"/>
      <c r="E11" s="13"/>
      <c r="F11" s="11" t="s">
        <v>20</v>
      </c>
      <c r="G11" s="12" t="str">
        <f t="shared" si="0"/>
        <v>JWS</v>
      </c>
      <c r="H11" s="13"/>
    </row>
    <row r="12" spans="1:8" s="6" customFormat="1" ht="15.75" x14ac:dyDescent="0.25">
      <c r="A12" s="7"/>
      <c r="B12" s="8"/>
      <c r="C12" s="21"/>
      <c r="D12" s="9"/>
      <c r="E12" s="13"/>
      <c r="F12" s="11" t="s">
        <v>20</v>
      </c>
      <c r="G12" s="12" t="str">
        <f t="shared" si="0"/>
        <v>JWS</v>
      </c>
      <c r="H12" s="2"/>
    </row>
    <row r="13" spans="1:8" s="6" customFormat="1" ht="15.75" x14ac:dyDescent="0.25">
      <c r="A13" s="7"/>
      <c r="B13" s="8"/>
      <c r="C13" s="21"/>
      <c r="D13" s="9"/>
      <c r="E13" s="13"/>
      <c r="F13" s="11" t="s">
        <v>20</v>
      </c>
      <c r="G13" s="12" t="str">
        <f t="shared" si="0"/>
        <v>JWS</v>
      </c>
      <c r="H13" s="2"/>
    </row>
    <row r="14" spans="1:8" s="6" customFormat="1" ht="15.75" x14ac:dyDescent="0.25">
      <c r="A14" s="7"/>
      <c r="B14" s="8"/>
      <c r="C14" s="21"/>
      <c r="D14" s="9"/>
      <c r="E14" s="13"/>
      <c r="F14" s="11" t="s">
        <v>20</v>
      </c>
      <c r="G14" s="12" t="str">
        <f t="shared" si="0"/>
        <v>JWS</v>
      </c>
      <c r="H14" s="13"/>
    </row>
    <row r="15" spans="1:8" s="6" customFormat="1" ht="15.75" x14ac:dyDescent="0.25">
      <c r="A15" s="7"/>
      <c r="B15" s="8"/>
      <c r="C15" s="21"/>
      <c r="D15" s="9"/>
      <c r="E15" s="13"/>
      <c r="F15" s="11" t="s">
        <v>20</v>
      </c>
      <c r="G15" s="12" t="str">
        <f t="shared" si="0"/>
        <v>JWS</v>
      </c>
      <c r="H15" s="13"/>
    </row>
    <row r="16" spans="1:8" s="6" customFormat="1" ht="16.5" thickBot="1" x14ac:dyDescent="0.3">
      <c r="A16" s="14"/>
      <c r="B16" s="15"/>
      <c r="C16" s="21"/>
      <c r="D16" s="16"/>
      <c r="E16" s="13"/>
      <c r="F16" s="11" t="s">
        <v>20</v>
      </c>
      <c r="G16" s="12" t="str">
        <f t="shared" si="0"/>
        <v>JWS</v>
      </c>
      <c r="H16" s="13"/>
    </row>
    <row r="17" spans="1:4" ht="24" thickBot="1" x14ac:dyDescent="0.4">
      <c r="A17" s="17" t="s">
        <v>22</v>
      </c>
      <c r="B17" s="18"/>
      <c r="C17" s="18"/>
      <c r="D17" s="19">
        <f>SUM(D6:D16)</f>
        <v>-186</v>
      </c>
    </row>
    <row r="18" spans="1:4" ht="15.75" thickBot="1" x14ac:dyDescent="0.3"/>
    <row r="19" spans="1:4" ht="24" thickBot="1" x14ac:dyDescent="0.4">
      <c r="A19" s="27" t="s">
        <v>23</v>
      </c>
      <c r="B19" s="18" t="s">
        <v>24</v>
      </c>
      <c r="C19" s="18"/>
      <c r="D19" s="20">
        <v>-186</v>
      </c>
    </row>
    <row r="20" spans="1:4" ht="15.75" thickBot="1" x14ac:dyDescent="0.3"/>
    <row r="21" spans="1:4" ht="24" thickBot="1" x14ac:dyDescent="0.4">
      <c r="A21" s="17" t="s">
        <v>25</v>
      </c>
      <c r="B21" s="18" t="s">
        <v>26</v>
      </c>
      <c r="C21" s="18"/>
      <c r="D21" s="19">
        <f>D17-D19</f>
        <v>0</v>
      </c>
    </row>
  </sheetData>
  <mergeCells count="1">
    <mergeCell ref="A1:B1"/>
  </mergeCells>
  <conditionalFormatting sqref="D2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10:E1048576 E4:E8" xr:uid="{B38EC9DA-3687-4A6A-93CA-A0A81AC3D9A9}">
      <formula1>28</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B1C9-7CB1-46C1-BBDF-39CA8B00D87D}">
  <dimension ref="A1:H21"/>
  <sheetViews>
    <sheetView workbookViewId="0">
      <selection activeCell="F21" sqref="F2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2" t="s">
        <v>41</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45884</v>
      </c>
      <c r="B6" s="38" t="s">
        <v>32</v>
      </c>
      <c r="C6" s="21">
        <v>9</v>
      </c>
      <c r="D6" s="9">
        <v>-1255</v>
      </c>
      <c r="E6" s="13" t="s">
        <v>39</v>
      </c>
      <c r="F6" s="11" t="s">
        <v>20</v>
      </c>
      <c r="G6" s="12" t="str">
        <f>$B$2</f>
        <v>Housing</v>
      </c>
      <c r="H6" s="13" t="s">
        <v>40</v>
      </c>
    </row>
    <row r="7" spans="1:8" s="6" customFormat="1" ht="15.75" x14ac:dyDescent="0.25">
      <c r="A7" s="7">
        <v>45896</v>
      </c>
      <c r="B7" s="38" t="s">
        <v>32</v>
      </c>
      <c r="C7" s="21">
        <v>9</v>
      </c>
      <c r="D7" s="9">
        <v>-1210</v>
      </c>
      <c r="E7" s="13" t="s">
        <v>39</v>
      </c>
      <c r="F7" s="11" t="s">
        <v>20</v>
      </c>
      <c r="G7" s="12" t="str">
        <f t="shared" ref="G7:G16" si="0">$B$2</f>
        <v>Housing</v>
      </c>
      <c r="H7" s="13" t="s">
        <v>40</v>
      </c>
    </row>
    <row r="8" spans="1:8" s="6" customFormat="1" ht="15.75" x14ac:dyDescent="0.25">
      <c r="A8" s="7"/>
      <c r="B8" s="38"/>
      <c r="C8" s="21"/>
      <c r="D8" s="9"/>
      <c r="E8" s="13"/>
      <c r="F8" s="11" t="s">
        <v>20</v>
      </c>
      <c r="G8" s="12" t="str">
        <f t="shared" si="0"/>
        <v>Housing</v>
      </c>
      <c r="H8" s="13"/>
    </row>
    <row r="9" spans="1:8" s="6" customFormat="1" ht="15.75" x14ac:dyDescent="0.25">
      <c r="A9" s="7"/>
      <c r="B9" s="38"/>
      <c r="C9" s="21"/>
      <c r="D9" s="9"/>
      <c r="E9" s="13"/>
      <c r="F9" s="11" t="s">
        <v>20</v>
      </c>
      <c r="G9" s="12" t="str">
        <f t="shared" si="0"/>
        <v>Housing</v>
      </c>
      <c r="H9" s="13"/>
    </row>
    <row r="10" spans="1:8" s="6" customFormat="1" ht="15.75" x14ac:dyDescent="0.25">
      <c r="A10" s="7"/>
      <c r="B10" s="38"/>
      <c r="C10" s="21"/>
      <c r="D10" s="9"/>
      <c r="E10" s="13"/>
      <c r="F10" s="11" t="s">
        <v>20</v>
      </c>
      <c r="G10" s="12" t="str">
        <f t="shared" si="0"/>
        <v>Housing</v>
      </c>
      <c r="H10" s="13"/>
    </row>
    <row r="11" spans="1:8" s="6" customFormat="1" ht="15.75" x14ac:dyDescent="0.25">
      <c r="A11" s="7"/>
      <c r="B11" s="38"/>
      <c r="C11" s="21"/>
      <c r="D11" s="9"/>
      <c r="E11" s="13"/>
      <c r="F11" s="11" t="s">
        <v>20</v>
      </c>
      <c r="G11" s="12" t="str">
        <f t="shared" si="0"/>
        <v>Housing</v>
      </c>
      <c r="H11" s="13"/>
    </row>
    <row r="12" spans="1:8" s="6" customFormat="1" ht="15.75" x14ac:dyDescent="0.25">
      <c r="A12" s="7"/>
      <c r="B12" s="38"/>
      <c r="C12" s="21"/>
      <c r="D12" s="9"/>
      <c r="E12" s="13"/>
      <c r="F12" s="11" t="s">
        <v>20</v>
      </c>
      <c r="G12" s="12" t="str">
        <f t="shared" si="0"/>
        <v>Housing</v>
      </c>
      <c r="H12" s="2"/>
    </row>
    <row r="13" spans="1:8" s="6" customFormat="1" ht="15.75" x14ac:dyDescent="0.25">
      <c r="A13" s="7"/>
      <c r="B13" s="38"/>
      <c r="C13" s="21"/>
      <c r="D13" s="9"/>
      <c r="E13" s="13"/>
      <c r="F13" s="11" t="s">
        <v>20</v>
      </c>
      <c r="G13" s="12" t="str">
        <f t="shared" si="0"/>
        <v>Housing</v>
      </c>
      <c r="H13" s="2"/>
    </row>
    <row r="14" spans="1:8" s="6" customFormat="1" ht="15.75" x14ac:dyDescent="0.25">
      <c r="A14" s="7"/>
      <c r="B14" s="38"/>
      <c r="C14" s="21"/>
      <c r="D14" s="9"/>
      <c r="E14" s="13"/>
      <c r="F14" s="11" t="s">
        <v>20</v>
      </c>
      <c r="G14" s="12" t="str">
        <f t="shared" si="0"/>
        <v>Housing</v>
      </c>
      <c r="H14" s="13"/>
    </row>
    <row r="15" spans="1:8" s="6" customFormat="1" ht="15.75" x14ac:dyDescent="0.25">
      <c r="A15" s="7"/>
      <c r="B15" s="38"/>
      <c r="C15" s="21"/>
      <c r="D15" s="9"/>
      <c r="E15" s="13"/>
      <c r="F15" s="11" t="s">
        <v>20</v>
      </c>
      <c r="G15" s="12" t="str">
        <f t="shared" si="0"/>
        <v>Housing</v>
      </c>
      <c r="H15" s="13"/>
    </row>
    <row r="16" spans="1:8" s="6" customFormat="1" ht="16.5" thickBot="1" x14ac:dyDescent="0.3">
      <c r="A16" s="14"/>
      <c r="B16" s="42"/>
      <c r="C16" s="21"/>
      <c r="D16" s="16"/>
      <c r="E16" s="13"/>
      <c r="F16" s="11" t="s">
        <v>20</v>
      </c>
      <c r="G16" s="12" t="str">
        <f t="shared" si="0"/>
        <v>Housing</v>
      </c>
      <c r="H16" s="13"/>
    </row>
    <row r="17" spans="1:4" ht="24" thickBot="1" x14ac:dyDescent="0.4">
      <c r="A17" s="17" t="s">
        <v>22</v>
      </c>
      <c r="B17" s="18"/>
      <c r="C17" s="18"/>
      <c r="D17" s="19">
        <f>SUM(D6:D16)</f>
        <v>-2465</v>
      </c>
    </row>
    <row r="18" spans="1:4" ht="15.75" thickBot="1" x14ac:dyDescent="0.3"/>
    <row r="19" spans="1:4" ht="24" thickBot="1" x14ac:dyDescent="0.4">
      <c r="A19" s="27" t="s">
        <v>23</v>
      </c>
      <c r="B19" s="18" t="s">
        <v>24</v>
      </c>
      <c r="C19" s="18"/>
      <c r="D19" s="20">
        <v>-2465</v>
      </c>
    </row>
    <row r="20" spans="1:4" ht="15.75" thickBot="1" x14ac:dyDescent="0.3"/>
    <row r="21" spans="1:4" ht="24" thickBot="1" x14ac:dyDescent="0.4">
      <c r="A21" s="17" t="s">
        <v>25</v>
      </c>
      <c r="B21" s="18" t="s">
        <v>26</v>
      </c>
      <c r="C21" s="18"/>
      <c r="D21" s="19">
        <f>D17-D19</f>
        <v>0</v>
      </c>
    </row>
  </sheetData>
  <mergeCells count="1">
    <mergeCell ref="A1:B1"/>
  </mergeCells>
  <conditionalFormatting sqref="D21">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CD8620E0-BA64-4344-BE20-8C33101A338D}">
      <formula1>28</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4AEE0-5CF0-45C8-9B5E-25C0498C4535}">
  <dimension ref="A1:H21"/>
  <sheetViews>
    <sheetView workbookViewId="0">
      <selection activeCell="H8" sqref="H8"/>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44" t="s">
        <v>47</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45881</v>
      </c>
      <c r="B6" s="38" t="s">
        <v>52</v>
      </c>
      <c r="C6" s="21" t="s">
        <v>19</v>
      </c>
      <c r="D6" s="9">
        <v>-3.6</v>
      </c>
      <c r="E6" s="13" t="s">
        <v>97</v>
      </c>
      <c r="F6" s="11" t="s">
        <v>20</v>
      </c>
      <c r="G6" s="12" t="str">
        <f>$B$2</f>
        <v>Housing 2</v>
      </c>
      <c r="H6" s="13" t="s">
        <v>100</v>
      </c>
    </row>
    <row r="7" spans="1:8" s="6" customFormat="1" ht="15.75" x14ac:dyDescent="0.25">
      <c r="A7" s="7">
        <v>45895</v>
      </c>
      <c r="B7" s="38" t="s">
        <v>52</v>
      </c>
      <c r="C7" s="21" t="s">
        <v>19</v>
      </c>
      <c r="D7" s="9">
        <v>-18</v>
      </c>
      <c r="E7" s="13" t="s">
        <v>98</v>
      </c>
      <c r="F7" s="11" t="s">
        <v>20</v>
      </c>
      <c r="G7" s="12" t="str">
        <f t="shared" ref="G7:G16" si="0">$B$2</f>
        <v>Housing 2</v>
      </c>
      <c r="H7" s="13" t="s">
        <v>99</v>
      </c>
    </row>
    <row r="8" spans="1:8" s="6" customFormat="1" ht="15.75" x14ac:dyDescent="0.25">
      <c r="A8" s="7">
        <v>45896</v>
      </c>
      <c r="B8" s="38" t="s">
        <v>52</v>
      </c>
      <c r="C8" s="21" t="s">
        <v>19</v>
      </c>
      <c r="D8" s="9">
        <v>-3.6</v>
      </c>
      <c r="E8" s="13" t="s">
        <v>97</v>
      </c>
      <c r="F8" s="11" t="s">
        <v>20</v>
      </c>
      <c r="G8" s="12" t="str">
        <f t="shared" si="0"/>
        <v>Housing 2</v>
      </c>
      <c r="H8" s="13" t="s">
        <v>100</v>
      </c>
    </row>
    <row r="9" spans="1:8" s="6" customFormat="1" ht="15.75" x14ac:dyDescent="0.25">
      <c r="A9" s="7"/>
      <c r="B9" s="8"/>
      <c r="C9" s="21"/>
      <c r="D9" s="9"/>
      <c r="E9" s="13"/>
      <c r="F9" s="11" t="s">
        <v>20</v>
      </c>
      <c r="G9" s="12" t="str">
        <f t="shared" si="0"/>
        <v>Housing 2</v>
      </c>
      <c r="H9" s="13"/>
    </row>
    <row r="10" spans="1:8" s="6" customFormat="1" ht="15.75" x14ac:dyDescent="0.25">
      <c r="A10" s="7"/>
      <c r="B10" s="8"/>
      <c r="C10" s="21"/>
      <c r="D10" s="9"/>
      <c r="E10" s="13"/>
      <c r="F10" s="11" t="s">
        <v>20</v>
      </c>
      <c r="G10" s="12" t="str">
        <f t="shared" si="0"/>
        <v>Housing 2</v>
      </c>
      <c r="H10" s="13"/>
    </row>
    <row r="11" spans="1:8" s="6" customFormat="1" ht="15.75" x14ac:dyDescent="0.25">
      <c r="A11" s="7"/>
      <c r="B11" s="8"/>
      <c r="C11" s="21"/>
      <c r="D11" s="9"/>
      <c r="E11" s="13"/>
      <c r="F11" s="11" t="s">
        <v>20</v>
      </c>
      <c r="G11" s="12" t="str">
        <f t="shared" si="0"/>
        <v>Housing 2</v>
      </c>
      <c r="H11" s="13"/>
    </row>
    <row r="12" spans="1:8" s="6" customFormat="1" ht="15.75" x14ac:dyDescent="0.25">
      <c r="A12" s="7"/>
      <c r="B12" s="8"/>
      <c r="C12" s="21"/>
      <c r="D12" s="9"/>
      <c r="E12" s="13"/>
      <c r="F12" s="11" t="s">
        <v>20</v>
      </c>
      <c r="G12" s="12" t="str">
        <f t="shared" si="0"/>
        <v>Housing 2</v>
      </c>
      <c r="H12" s="2"/>
    </row>
    <row r="13" spans="1:8" s="6" customFormat="1" ht="15.75" x14ac:dyDescent="0.25">
      <c r="A13" s="7"/>
      <c r="B13" s="8"/>
      <c r="C13" s="21"/>
      <c r="D13" s="9"/>
      <c r="E13" s="13"/>
      <c r="F13" s="11" t="s">
        <v>20</v>
      </c>
      <c r="G13" s="12" t="str">
        <f t="shared" si="0"/>
        <v>Housing 2</v>
      </c>
      <c r="H13" s="2"/>
    </row>
    <row r="14" spans="1:8" s="6" customFormat="1" ht="15.75" x14ac:dyDescent="0.25">
      <c r="A14" s="7"/>
      <c r="B14" s="8"/>
      <c r="C14" s="21"/>
      <c r="D14" s="9"/>
      <c r="E14" s="13"/>
      <c r="F14" s="11" t="s">
        <v>20</v>
      </c>
      <c r="G14" s="12" t="str">
        <f t="shared" si="0"/>
        <v>Housing 2</v>
      </c>
      <c r="H14" s="13"/>
    </row>
    <row r="15" spans="1:8" s="6" customFormat="1" ht="15.75" x14ac:dyDescent="0.25">
      <c r="A15" s="7"/>
      <c r="B15" s="8"/>
      <c r="C15" s="21"/>
      <c r="D15" s="9"/>
      <c r="E15" s="13"/>
      <c r="F15" s="11" t="s">
        <v>20</v>
      </c>
      <c r="G15" s="12" t="str">
        <f t="shared" si="0"/>
        <v>Housing 2</v>
      </c>
      <c r="H15" s="13"/>
    </row>
    <row r="16" spans="1:8" s="6" customFormat="1" ht="16.5" thickBot="1" x14ac:dyDescent="0.3">
      <c r="A16" s="14"/>
      <c r="B16" s="15"/>
      <c r="C16" s="21"/>
      <c r="D16" s="16"/>
      <c r="E16" s="13"/>
      <c r="F16" s="11" t="s">
        <v>20</v>
      </c>
      <c r="G16" s="12" t="str">
        <f t="shared" si="0"/>
        <v>Housing 2</v>
      </c>
      <c r="H16" s="13"/>
    </row>
    <row r="17" spans="1:4" ht="24" thickBot="1" x14ac:dyDescent="0.4">
      <c r="A17" s="17" t="s">
        <v>22</v>
      </c>
      <c r="B17" s="18"/>
      <c r="C17" s="18"/>
      <c r="D17" s="19">
        <f>SUM(D6:D16)</f>
        <v>-25.200000000000003</v>
      </c>
    </row>
    <row r="18" spans="1:4" ht="15.75" thickBot="1" x14ac:dyDescent="0.3"/>
    <row r="19" spans="1:4" ht="24" thickBot="1" x14ac:dyDescent="0.4">
      <c r="A19" s="27" t="s">
        <v>23</v>
      </c>
      <c r="B19" s="18" t="s">
        <v>24</v>
      </c>
      <c r="C19" s="18"/>
      <c r="D19" s="20">
        <v>-25.2</v>
      </c>
    </row>
    <row r="20" spans="1:4" ht="15.75" thickBot="1" x14ac:dyDescent="0.3"/>
    <row r="21" spans="1:4" ht="24" thickBot="1" x14ac:dyDescent="0.4">
      <c r="A21" s="17" t="s">
        <v>25</v>
      </c>
      <c r="B21" s="18" t="s">
        <v>26</v>
      </c>
      <c r="C21" s="18"/>
      <c r="D21" s="19">
        <f>D17-D19</f>
        <v>0</v>
      </c>
    </row>
  </sheetData>
  <mergeCells count="1">
    <mergeCell ref="A1:B1"/>
  </mergeCells>
  <conditionalFormatting sqref="D21">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AE28D2AE-3324-4A1A-A51B-8BEF3989E039}">
      <formula1>28</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899C-6005-43A9-8882-F355733C73D2}">
  <dimension ref="A1:H17"/>
  <sheetViews>
    <sheetView workbookViewId="0">
      <selection activeCell="D16" sqref="D16"/>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8" t="s">
        <v>0</v>
      </c>
      <c r="B1" s="48"/>
      <c r="D1" s="22" t="s">
        <v>1</v>
      </c>
    </row>
    <row r="2" spans="1:8" ht="23.25" x14ac:dyDescent="0.35">
      <c r="A2" s="23" t="s">
        <v>2</v>
      </c>
      <c r="B2" s="2" t="s">
        <v>53</v>
      </c>
    </row>
    <row r="3" spans="1:8" ht="15.75" x14ac:dyDescent="0.25">
      <c r="A3" s="24" t="s">
        <v>3</v>
      </c>
      <c r="B3" s="25" t="s">
        <v>66</v>
      </c>
    </row>
    <row r="4" spans="1:8" ht="94.5" x14ac:dyDescent="0.25">
      <c r="A4" s="4" t="s">
        <v>4</v>
      </c>
      <c r="B4" s="4" t="s">
        <v>5</v>
      </c>
      <c r="C4" s="1" t="s">
        <v>6</v>
      </c>
      <c r="D4" s="4" t="s">
        <v>7</v>
      </c>
      <c r="E4" s="4" t="s">
        <v>8</v>
      </c>
      <c r="F4" s="5" t="s">
        <v>9</v>
      </c>
      <c r="G4" s="5" t="s">
        <v>9</v>
      </c>
      <c r="H4" s="26" t="s">
        <v>10</v>
      </c>
    </row>
    <row r="5" spans="1:8" x14ac:dyDescent="0.25">
      <c r="A5" s="3" t="s">
        <v>11</v>
      </c>
      <c r="B5" s="3" t="s">
        <v>12</v>
      </c>
      <c r="C5" s="3" t="s">
        <v>13</v>
      </c>
      <c r="D5" s="3" t="s">
        <v>14</v>
      </c>
      <c r="E5" s="3" t="s">
        <v>15</v>
      </c>
      <c r="F5" s="3" t="s">
        <v>16</v>
      </c>
      <c r="G5" s="3" t="s">
        <v>17</v>
      </c>
      <c r="H5" s="3" t="s">
        <v>18</v>
      </c>
    </row>
    <row r="6" spans="1:8" s="6" customFormat="1" ht="15.75" x14ac:dyDescent="0.25">
      <c r="A6" s="7">
        <v>45897</v>
      </c>
      <c r="B6" s="8" t="s">
        <v>52</v>
      </c>
      <c r="C6" s="21" t="s">
        <v>19</v>
      </c>
      <c r="D6" s="9">
        <v>-10.81</v>
      </c>
      <c r="E6" s="13" t="s">
        <v>96</v>
      </c>
      <c r="F6" s="11" t="s">
        <v>20</v>
      </c>
      <c r="G6" s="12" t="str">
        <f>$B$2</f>
        <v>Housing 3</v>
      </c>
      <c r="H6" s="10"/>
    </row>
    <row r="7" spans="1:8" s="6" customFormat="1" ht="15.75" x14ac:dyDescent="0.25">
      <c r="A7" s="7"/>
      <c r="B7" s="38"/>
      <c r="C7" s="21"/>
      <c r="D7" s="9"/>
      <c r="E7" s="13"/>
      <c r="F7" s="11"/>
      <c r="G7" s="12"/>
      <c r="H7" s="13"/>
    </row>
    <row r="8" spans="1:8" s="6" customFormat="1" ht="15.75" x14ac:dyDescent="0.25">
      <c r="A8" s="7"/>
      <c r="B8" s="38"/>
      <c r="C8" s="21"/>
      <c r="D8" s="9"/>
      <c r="E8" s="13"/>
      <c r="F8" s="11"/>
      <c r="G8" s="12"/>
      <c r="H8" s="2"/>
    </row>
    <row r="9" spans="1:8" s="6" customFormat="1" ht="15.75" x14ac:dyDescent="0.25">
      <c r="A9" s="7"/>
      <c r="B9" s="38"/>
      <c r="C9" s="21"/>
      <c r="D9" s="9"/>
      <c r="E9" s="13"/>
      <c r="F9" s="11"/>
      <c r="G9" s="12"/>
      <c r="H9" s="2"/>
    </row>
    <row r="10" spans="1:8" s="6" customFormat="1" ht="15.75" x14ac:dyDescent="0.25">
      <c r="A10" s="7"/>
      <c r="B10" s="38"/>
      <c r="C10" s="21"/>
      <c r="D10" s="9"/>
      <c r="E10" s="13"/>
      <c r="F10" s="11"/>
      <c r="G10" s="12"/>
      <c r="H10" s="13"/>
    </row>
    <row r="11" spans="1:8" s="6" customFormat="1" ht="15.75" x14ac:dyDescent="0.25">
      <c r="A11" s="7"/>
      <c r="B11" s="38"/>
      <c r="C11" s="21"/>
      <c r="D11" s="9"/>
      <c r="E11" s="13"/>
      <c r="F11" s="11"/>
      <c r="G11" s="12"/>
      <c r="H11" s="13"/>
    </row>
    <row r="12" spans="1:8" s="6" customFormat="1" ht="16.5" thickBot="1" x14ac:dyDescent="0.3">
      <c r="A12" s="14"/>
      <c r="B12" s="42"/>
      <c r="C12" s="21"/>
      <c r="D12" s="16"/>
      <c r="E12" s="13"/>
      <c r="F12" s="11"/>
      <c r="G12" s="12"/>
      <c r="H12" s="13"/>
    </row>
    <row r="13" spans="1:8" ht="24" thickBot="1" x14ac:dyDescent="0.4">
      <c r="A13" s="17" t="s">
        <v>22</v>
      </c>
      <c r="B13" s="18"/>
      <c r="C13" s="18"/>
      <c r="D13" s="19">
        <f>SUM(D6:D12)</f>
        <v>-10.81</v>
      </c>
    </row>
    <row r="14" spans="1:8" ht="15.75" thickBot="1" x14ac:dyDescent="0.3"/>
    <row r="15" spans="1:8" ht="24" thickBot="1" x14ac:dyDescent="0.4">
      <c r="A15" s="27" t="s">
        <v>23</v>
      </c>
      <c r="B15" s="18" t="s">
        <v>24</v>
      </c>
      <c r="C15" s="18"/>
      <c r="D15" s="20">
        <v>-10.81</v>
      </c>
    </row>
    <row r="16" spans="1:8" ht="15.75" thickBot="1" x14ac:dyDescent="0.3"/>
    <row r="17" spans="1:4" ht="24" thickBot="1" x14ac:dyDescent="0.4">
      <c r="A17" s="17" t="s">
        <v>25</v>
      </c>
      <c r="B17" s="18" t="s">
        <v>26</v>
      </c>
      <c r="C17" s="18"/>
      <c r="D17" s="19">
        <f>D13-D15</f>
        <v>0</v>
      </c>
    </row>
  </sheetData>
  <mergeCells count="1">
    <mergeCell ref="A1:B1"/>
  </mergeCells>
  <conditionalFormatting sqref="D17">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E4044D88-2CC4-4D43-994F-761400880E28}">
      <formula1>28</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FFC29FF36D3241833D9B4FB5BE05DF" ma:contentTypeVersion="14" ma:contentTypeDescription="Create a new document." ma:contentTypeScope="" ma:versionID="b8c26fe14a0892325f52978a8da2241e">
  <xsd:schema xmlns:xsd="http://www.w3.org/2001/XMLSchema" xmlns:xs="http://www.w3.org/2001/XMLSchema" xmlns:p="http://schemas.microsoft.com/office/2006/metadata/properties" xmlns:ns2="6d12fb76-1bc9-4bef-bbb9-78ad319b3cc3" xmlns:ns3="caab10b8-00be-48a4-9521-f5a9a5f72432" targetNamespace="http://schemas.microsoft.com/office/2006/metadata/properties" ma:root="true" ma:fieldsID="2b7f85385f2d087f25e567d2fdfc41a8" ns2:_="" ns3:_="">
    <xsd:import namespace="6d12fb76-1bc9-4bef-bbb9-78ad319b3cc3"/>
    <xsd:import namespace="caab10b8-00be-48a4-9521-f5a9a5f72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andtim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2fb76-1bc9-4bef-bbb9-78ad319b3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e52b03-305c-4176-86e9-92c01b3020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andtime" ma:index="20" nillable="true" ma:displayName="DAte and time" ma:format="DateTime" ma:internalName="DAteandtime">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b10b8-00be-48a4-9521-f5a9a5f724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331bb-2d86-4d69-9528-24abeecb3bc9}" ma:internalName="TaxCatchAll" ma:showField="CatchAllData" ma:web="caab10b8-00be-48a4-9521-f5a9a5f72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12fb76-1bc9-4bef-bbb9-78ad319b3cc3">
      <Terms xmlns="http://schemas.microsoft.com/office/infopath/2007/PartnerControls"/>
    </lcf76f155ced4ddcb4097134ff3c332f>
    <TaxCatchAll xmlns="caab10b8-00be-48a4-9521-f5a9a5f72432" xsi:nil="true"/>
    <DAteandtime xmlns="6d12fb76-1bc9-4bef-bbb9-78ad319b3cc3" xsi:nil="true"/>
  </documentManagement>
</p:properties>
</file>

<file path=customXml/itemProps1.xml><?xml version="1.0" encoding="utf-8"?>
<ds:datastoreItem xmlns:ds="http://schemas.openxmlformats.org/officeDocument/2006/customXml" ds:itemID="{65D6B0FF-A731-4E93-8881-F6E09E93EB3D}">
  <ds:schemaRefs>
    <ds:schemaRef ds:uri="http://schemas.microsoft.com/sharepoint/v3/contenttype/forms"/>
  </ds:schemaRefs>
</ds:datastoreItem>
</file>

<file path=customXml/itemProps2.xml><?xml version="1.0" encoding="utf-8"?>
<ds:datastoreItem xmlns:ds="http://schemas.openxmlformats.org/officeDocument/2006/customXml" ds:itemID="{DA5EF27B-2133-460E-84B1-8C7D5A62E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2fb76-1bc9-4bef-bbb9-78ad319b3cc3"/>
    <ds:schemaRef ds:uri="caab10b8-00be-48a4-9521-f5a9a5f72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28D1CB-2E46-4B87-9789-63595A095609}">
  <ds:schemaRefs>
    <ds:schemaRef ds:uri="http://www.w3.org/XML/1998/namespace"/>
    <ds:schemaRef ds:uri="http://schemas.microsoft.com/office/2006/metadata/properties"/>
    <ds:schemaRef ds:uri="http://purl.org/dc/terms/"/>
    <ds:schemaRef ds:uri="6d12fb76-1bc9-4bef-bbb9-78ad319b3cc3"/>
    <ds:schemaRef ds:uri="caab10b8-00be-48a4-9521-f5a9a5f72432"/>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Communications</vt:lpstr>
      <vt:lpstr>Facilities</vt:lpstr>
      <vt:lpstr>Facilities2</vt:lpstr>
      <vt:lpstr>Finance</vt:lpstr>
      <vt:lpstr>Investment</vt:lpstr>
      <vt:lpstr>JWS</vt:lpstr>
      <vt:lpstr>Housing</vt:lpstr>
      <vt:lpstr>Housing 2</vt:lpstr>
      <vt:lpstr>Housing 3</vt:lpstr>
      <vt:lpstr>Mayoral</vt:lpstr>
      <vt:lpstr>Parking</vt:lpstr>
      <vt:lpstr>Theatre</vt:lpstr>
      <vt:lpstr>Theatre 2</vt:lpstr>
      <vt:lpstr>Transformation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Nwokeoma</dc:creator>
  <cp:keywords/>
  <dc:description/>
  <cp:lastModifiedBy>Tina Khedri</cp:lastModifiedBy>
  <cp:revision/>
  <dcterms:created xsi:type="dcterms:W3CDTF">2023-10-10T09:35:32Z</dcterms:created>
  <dcterms:modified xsi:type="dcterms:W3CDTF">2025-10-07T10:38:16Z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0x010100BEFFC29FF36D3241833D9B4FB5BE05DF</vt:lpwstr>
  </property>
  <property fmtid="{D5CDD505-2E9C-101B-9397-08002B2CF9AE}" pid="3" name="MediaServiceImageTags">
    <vt:lpwstr/>
  </property>
</Properties>
</file>