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comments15.xml" ContentType="application/vnd.openxmlformats-officedocument.spreadsheetml.comments+xml"/>
  <Override PartName="/xl/threadedComments/threadedComment1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urreyheath365.sharepoint.com/sites/Finance/Shared Documents/General/Transactions/Purchasing cards - Barclaycard/2025-2026 Monthly Statements/June 2025/"/>
    </mc:Choice>
  </mc:AlternateContent>
  <xr:revisionPtr revIDLastSave="57" documentId="8_{AA3D85B6-2422-4402-85B6-C19C0347AC61}" xr6:coauthVersionLast="47" xr6:coauthVersionMax="47" xr10:uidLastSave="{2268CE76-6932-4C0B-A87C-F5C5E549FD93}"/>
  <bookViews>
    <workbookView xWindow="-120" yWindow="-120" windowWidth="29040" windowHeight="15720" xr2:uid="{5DAE20F9-8535-4BA7-A8D7-14FD7A853197}"/>
  </bookViews>
  <sheets>
    <sheet name="Civic duties" sheetId="5" r:id="rId1"/>
    <sheet name="Communications" sheetId="6" r:id="rId2"/>
    <sheet name="Facilities" sheetId="3" r:id="rId3"/>
    <sheet name="Facilities 2" sheetId="15" r:id="rId4"/>
    <sheet name="Family support" sheetId="4" r:id="rId5"/>
    <sheet name="Finance" sheetId="16" r:id="rId6"/>
    <sheet name="Greenspace" sheetId="13" r:id="rId7"/>
    <sheet name="Housing" sheetId="8" r:id="rId8"/>
    <sheet name="Housing 2" sheetId="9" r:id="rId9"/>
    <sheet name="Housing 3" sheetId="10" r:id="rId10"/>
    <sheet name="Housing 4" sheetId="12" r:id="rId11"/>
    <sheet name="HR" sheetId="14" r:id="rId12"/>
    <sheet name="JWS" sheetId="17" r:id="rId13"/>
    <sheet name="Theatre" sheetId="7" r:id="rId14"/>
    <sheet name="Theatre 2" sheetId="11" r:id="rId15"/>
  </sheets>
  <externalReferences>
    <externalReference r:id="rId16"/>
    <externalReference r:id="rId17"/>
  </externalReferences>
  <definedNames>
    <definedName name="ACLEAR" localSheetId="0">'[1]44_20230514'!$C$8:$C$48,'[1]44_20230514'!$C$51:$C$52,'[1]44_20230514'!$B$46,'[1]44_20230514'!$B$31:$B$34,'[1]44_20230514'!$B$24,'[1]44_20230514'!$G$24:$I$24,'[1]44_20230514'!#REF!,'[1]44_20230514'!$B$11,'[1]44_20230514'!$G$11:$I$11,'[1]44_20230514'!#REF!,'[1]44_20230514'!$G$31:$I$34,'[1]44_20230514'!$G$38:$I$38,'[1]44_20230514'!$G$46:$I$46</definedName>
    <definedName name="ACLEAR" localSheetId="3">'[1]44_20230514'!$C$8:$C$48,'[1]44_20230514'!$C$51:$C$52,'[1]44_20230514'!$B$46,'[1]44_20230514'!$B$31:$B$34,'[1]44_20230514'!$B$24,'[1]44_20230514'!$G$24:$I$24,'[1]44_20230514'!#REF!,'[1]44_20230514'!$B$11,'[1]44_20230514'!$G$11:$I$11,'[1]44_20230514'!#REF!,'[1]44_20230514'!$G$31:$I$34,'[1]44_20230514'!$G$38:$I$38,'[1]44_20230514'!$G$46:$I$46</definedName>
    <definedName name="ACLEAR" localSheetId="5">'[1]44_20230514'!$C$8:$C$48,'[1]44_20230514'!$C$51:$C$52,'[1]44_20230514'!$B$46,'[1]44_20230514'!$B$31:$B$34,'[1]44_20230514'!$B$24,'[1]44_20230514'!$G$24:$I$24,'[1]44_20230514'!#REF!,'[1]44_20230514'!$B$11,'[1]44_20230514'!$G$11:$I$11,'[1]44_20230514'!#REF!,'[1]44_20230514'!$G$31:$I$34,'[1]44_20230514'!$G$38:$I$38,'[1]44_20230514'!$G$46:$I$46</definedName>
    <definedName name="ACLEAR" localSheetId="6">'[1]44_20230514'!$C$8:$C$48,'[1]44_20230514'!$C$51:$C$52,'[1]44_20230514'!$B$46,'[1]44_20230514'!$B$31:$B$34,'[1]44_20230514'!$B$24,'[1]44_20230514'!$G$24:$I$24,'[1]44_20230514'!#REF!,'[1]44_20230514'!$B$11,'[1]44_20230514'!$G$11:$I$11,'[1]44_20230514'!#REF!,'[1]44_20230514'!$G$31:$I$34,'[1]44_20230514'!$G$38:$I$38,'[1]44_20230514'!$G$46:$I$46</definedName>
    <definedName name="ACLEAR" localSheetId="7">'[1]44_20230514'!$C$8:$C$48,'[1]44_20230514'!$C$51:$C$52,'[1]44_20230514'!$B$46,'[1]44_20230514'!$B$31:$B$34,'[1]44_20230514'!$B$24,'[1]44_20230514'!$G$24:$I$24,'[1]44_20230514'!#REF!,'[1]44_20230514'!$B$11,'[1]44_20230514'!$G$11:$I$11,'[1]44_20230514'!#REF!,'[1]44_20230514'!$G$31:$I$34,'[1]44_20230514'!$G$38:$I$38,'[1]44_20230514'!$G$46:$I$46</definedName>
    <definedName name="ACLEAR" localSheetId="9">'[1]44_20230514'!$C$8:$C$48,'[1]44_20230514'!$C$51:$C$52,'[1]44_20230514'!$B$46,'[1]44_20230514'!$B$31:$B$34,'[1]44_20230514'!$B$24,'[1]44_20230514'!$G$24:$I$24,'[1]44_20230514'!#REF!,'[1]44_20230514'!$B$11,'[1]44_20230514'!$G$11:$I$11,'[1]44_20230514'!#REF!,'[1]44_20230514'!$G$31:$I$34,'[1]44_20230514'!$G$38:$I$38,'[1]44_20230514'!$G$46:$I$46</definedName>
    <definedName name="ACLEAR" localSheetId="11">'[1]44_20230514'!$C$8:$C$48,'[1]44_20230514'!$C$51:$C$52,'[1]44_20230514'!$B$46,'[1]44_20230514'!$B$31:$B$34,'[1]44_20230514'!$B$24,'[1]44_20230514'!$G$24:$I$24,'[1]44_20230514'!#REF!,'[1]44_20230514'!$B$11,'[1]44_20230514'!$G$11:$I$11,'[1]44_20230514'!#REF!,'[1]44_20230514'!$G$31:$I$34,'[1]44_20230514'!$G$38:$I$38,'[1]44_20230514'!$G$46:$I$46</definedName>
    <definedName name="ACLEAR" localSheetId="13">'[1]44_20230514'!$C$8:$C$48,'[1]44_20230514'!$C$51:$C$52,'[1]44_20230514'!$B$46,'[1]44_20230514'!$B$31:$B$34,'[1]44_20230514'!$B$24,'[1]44_20230514'!$G$24:$I$24,'[1]44_20230514'!#REF!,'[1]44_20230514'!$B$11,'[1]44_20230514'!$G$11:$I$11,'[1]44_20230514'!#REF!,'[1]44_20230514'!$G$31:$I$34,'[1]44_20230514'!$G$38:$I$38,'[1]44_20230514'!$G$46:$I$46</definedName>
    <definedName name="ACLEAR">'[2]44_20230514'!$C$8:$C$48,'[2]44_20230514'!$C$51:$C$52,'[2]44_20230514'!$B$46,'[2]44_20230514'!$B$31:$B$34,'[2]44_20230514'!$B$24,'[2]44_20230514'!$G$24:$I$24,'[2]44_20230514'!#REF!,'[2]44_20230514'!$B$11,'[2]44_20230514'!$G$11:$I$11,'[2]44_20230514'!#REF!,'[2]44_20230514'!$G$31:$I$34,'[2]44_20230514'!$G$38:$I$38,'[2]44_20230514'!$G$46:$I$46</definedName>
    <definedName name="combo_box_options">#REF!</definedName>
    <definedName name="FCLEAR" localSheetId="0">'[1]44_20230514'!$C$55:$C$60,'[1]44_20230514'!#REF!,'[1]44_20230514'!$G$61:$K$62,'[1]44_20230514'!$J$55:$J$57,'[1]44_20230514'!#REF!,'[1]44_20230514'!$E$46,'[1]44_20230514'!$E$38,'[1]44_20230514'!$E$31:$E$34,'[1]44_20230514'!$E$24,'[1]44_20230514'!#REF!,'[1]44_20230514'!$E$11,'[1]44_20230514'!$B$38</definedName>
    <definedName name="FCLEAR" localSheetId="3">'[1]44_20230514'!$C$55:$C$60,'[1]44_20230514'!#REF!,'[1]44_20230514'!$G$61:$K$62,'[1]44_20230514'!$J$55:$J$57,'[1]44_20230514'!#REF!,'[1]44_20230514'!$E$46,'[1]44_20230514'!$E$38,'[1]44_20230514'!$E$31:$E$34,'[1]44_20230514'!$E$24,'[1]44_20230514'!#REF!,'[1]44_20230514'!$E$11,'[1]44_20230514'!$B$38</definedName>
    <definedName name="FCLEAR" localSheetId="5">'[1]44_20230514'!$C$55:$C$60,'[1]44_20230514'!#REF!,'[1]44_20230514'!$G$61:$K$62,'[1]44_20230514'!$J$55:$J$57,'[1]44_20230514'!#REF!,'[1]44_20230514'!$E$46,'[1]44_20230514'!$E$38,'[1]44_20230514'!$E$31:$E$34,'[1]44_20230514'!$E$24,'[1]44_20230514'!#REF!,'[1]44_20230514'!$E$11,'[1]44_20230514'!$B$38</definedName>
    <definedName name="FCLEAR" localSheetId="6">'[1]44_20230514'!$C$55:$C$60,'[1]44_20230514'!#REF!,'[1]44_20230514'!$G$61:$K$62,'[1]44_20230514'!$J$55:$J$57,'[1]44_20230514'!#REF!,'[1]44_20230514'!$E$46,'[1]44_20230514'!$E$38,'[1]44_20230514'!$E$31:$E$34,'[1]44_20230514'!$E$24,'[1]44_20230514'!#REF!,'[1]44_20230514'!$E$11,'[1]44_20230514'!$B$38</definedName>
    <definedName name="FCLEAR" localSheetId="7">'[1]44_20230514'!$C$55:$C$60,'[1]44_20230514'!#REF!,'[1]44_20230514'!$G$61:$K$62,'[1]44_20230514'!$J$55:$J$57,'[1]44_20230514'!#REF!,'[1]44_20230514'!$E$46,'[1]44_20230514'!$E$38,'[1]44_20230514'!$E$31:$E$34,'[1]44_20230514'!$E$24,'[1]44_20230514'!#REF!,'[1]44_20230514'!$E$11,'[1]44_20230514'!$B$38</definedName>
    <definedName name="FCLEAR" localSheetId="9">'[1]44_20230514'!$C$55:$C$60,'[1]44_20230514'!#REF!,'[1]44_20230514'!$G$61:$K$62,'[1]44_20230514'!$J$55:$J$57,'[1]44_20230514'!#REF!,'[1]44_20230514'!$E$46,'[1]44_20230514'!$E$38,'[1]44_20230514'!$E$31:$E$34,'[1]44_20230514'!$E$24,'[1]44_20230514'!#REF!,'[1]44_20230514'!$E$11,'[1]44_20230514'!$B$38</definedName>
    <definedName name="FCLEAR" localSheetId="11">'[1]44_20230514'!$C$55:$C$60,'[1]44_20230514'!#REF!,'[1]44_20230514'!$G$61:$K$62,'[1]44_20230514'!$J$55:$J$57,'[1]44_20230514'!#REF!,'[1]44_20230514'!$E$46,'[1]44_20230514'!$E$38,'[1]44_20230514'!$E$31:$E$34,'[1]44_20230514'!$E$24,'[1]44_20230514'!#REF!,'[1]44_20230514'!$E$11,'[1]44_20230514'!$B$38</definedName>
    <definedName name="FCLEAR" localSheetId="13">'[1]44_20230514'!$C$55:$C$60,'[1]44_20230514'!#REF!,'[1]44_20230514'!$G$61:$K$62,'[1]44_20230514'!$J$55:$J$57,'[1]44_20230514'!#REF!,'[1]44_20230514'!$E$46,'[1]44_20230514'!$E$38,'[1]44_20230514'!$E$31:$E$34,'[1]44_20230514'!$E$24,'[1]44_20230514'!#REF!,'[1]44_20230514'!$E$11,'[1]44_20230514'!$B$38</definedName>
    <definedName name="FCLEAR">'[2]44_20230514'!$C$55:$C$60,'[2]44_20230514'!#REF!,'[2]44_20230514'!$G$61:$K$62,'[2]44_20230514'!$J$55:$J$57,'[2]44_20230514'!#REF!,'[2]44_20230514'!$E$46,'[2]44_20230514'!$E$38,'[2]44_20230514'!$E$31:$E$34,'[2]44_20230514'!$E$24,'[2]44_20230514'!#REF!,'[2]44_20230514'!$E$11,'[2]44_20230514'!$B$38</definedName>
    <definedName name="TEMP_VAT_RATE">#REF!</definedName>
    <definedName name="VAT_RA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7" l="1"/>
  <c r="D21" i="17" s="1"/>
  <c r="G16" i="17"/>
  <c r="G15" i="17"/>
  <c r="G14" i="17"/>
  <c r="G13" i="17"/>
  <c r="G12" i="17"/>
  <c r="G11" i="17"/>
  <c r="G10" i="17"/>
  <c r="G9" i="17"/>
  <c r="G8" i="17"/>
  <c r="G7" i="17"/>
  <c r="G6" i="17"/>
  <c r="D17" i="16"/>
  <c r="D21" i="16" s="1"/>
  <c r="G16" i="16"/>
  <c r="G15" i="16"/>
  <c r="G14" i="16"/>
  <c r="G13" i="16"/>
  <c r="G12" i="16"/>
  <c r="G11" i="16"/>
  <c r="G10" i="16"/>
  <c r="G9" i="16"/>
  <c r="G8" i="16"/>
  <c r="G7" i="16"/>
  <c r="G6" i="16"/>
  <c r="D17" i="15"/>
  <c r="D21" i="15" s="1"/>
  <c r="G16" i="15"/>
  <c r="G15" i="15"/>
  <c r="G14" i="15"/>
  <c r="G13" i="15"/>
  <c r="G12" i="15"/>
  <c r="G11" i="15"/>
  <c r="G10" i="15"/>
  <c r="G9" i="15"/>
  <c r="G8" i="15"/>
  <c r="G7" i="15"/>
  <c r="G6" i="15"/>
  <c r="D17" i="14"/>
  <c r="D21" i="14" s="1"/>
  <c r="G16" i="14"/>
  <c r="G15" i="14"/>
  <c r="G14" i="14"/>
  <c r="G13" i="14"/>
  <c r="G12" i="14"/>
  <c r="G11" i="14"/>
  <c r="G10" i="14"/>
  <c r="G9" i="14"/>
  <c r="G8" i="14"/>
  <c r="G7" i="14"/>
  <c r="G6" i="14"/>
  <c r="D17" i="13"/>
  <c r="D21" i="13" s="1"/>
  <c r="G16" i="13"/>
  <c r="G15" i="13"/>
  <c r="G14" i="13"/>
  <c r="G13" i="13"/>
  <c r="G12" i="13"/>
  <c r="G11" i="13"/>
  <c r="G10" i="13"/>
  <c r="G9" i="13"/>
  <c r="G8" i="13"/>
  <c r="G7" i="13"/>
  <c r="G6" i="13"/>
  <c r="D21" i="12"/>
  <c r="D17" i="12"/>
  <c r="G16" i="12"/>
  <c r="G15" i="12"/>
  <c r="G14" i="12"/>
  <c r="G13" i="12"/>
  <c r="G12" i="12"/>
  <c r="G11" i="12"/>
  <c r="G10" i="12"/>
  <c r="G9" i="12"/>
  <c r="G8" i="12"/>
  <c r="G7" i="12"/>
  <c r="G6" i="12"/>
  <c r="D17" i="11"/>
  <c r="D21" i="11" s="1"/>
  <c r="G16" i="11"/>
  <c r="G15" i="11"/>
  <c r="G14" i="11"/>
  <c r="G13" i="11"/>
  <c r="G12" i="11"/>
  <c r="G11" i="11"/>
  <c r="G10" i="11"/>
  <c r="G9" i="11"/>
  <c r="G8" i="11"/>
  <c r="G7" i="11"/>
  <c r="G6" i="11"/>
  <c r="D17" i="10"/>
  <c r="D21" i="10" s="1"/>
  <c r="G10" i="10"/>
  <c r="G9" i="10"/>
  <c r="G8" i="10"/>
  <c r="G7" i="10"/>
  <c r="G6" i="10"/>
  <c r="D17" i="9"/>
  <c r="D21" i="9" s="1"/>
  <c r="G16" i="9"/>
  <c r="G15" i="9"/>
  <c r="G14" i="9"/>
  <c r="G13" i="9"/>
  <c r="G12" i="9"/>
  <c r="G11" i="9"/>
  <c r="G10" i="9"/>
  <c r="G9" i="9"/>
  <c r="G8" i="9"/>
  <c r="G7" i="9"/>
  <c r="G6" i="9"/>
  <c r="D7" i="8"/>
  <c r="D11" i="8" s="1"/>
  <c r="G6" i="8"/>
  <c r="D21" i="7"/>
  <c r="D25" i="7" s="1"/>
  <c r="G20" i="7"/>
  <c r="G19" i="7"/>
  <c r="G18" i="7"/>
  <c r="G17" i="7"/>
  <c r="G16" i="7"/>
  <c r="G15" i="7"/>
  <c r="G14" i="7"/>
  <c r="G13" i="7"/>
  <c r="G12" i="7"/>
  <c r="G11" i="7"/>
  <c r="G10" i="7"/>
  <c r="G9" i="7"/>
  <c r="G8" i="7"/>
  <c r="G7" i="7"/>
  <c r="G6" i="7"/>
  <c r="D8" i="6"/>
  <c r="D12" i="6" s="1"/>
  <c r="G7" i="6"/>
  <c r="G6" i="6"/>
  <c r="D9" i="5"/>
  <c r="D13" i="5" s="1"/>
  <c r="G8" i="5"/>
  <c r="G7" i="5"/>
  <c r="G6" i="5"/>
  <c r="D11" i="4"/>
  <c r="D7" i="4"/>
  <c r="G6" i="4"/>
  <c r="D8" i="3"/>
  <c r="D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tc={218B9231-D19B-4454-8790-4E3C86E7103A}</author>
  </authors>
  <commentList>
    <comment ref="D13" authorId="0" shapeId="0" xr:uid="{218B9231-D19B-4454-8790-4E3C86E7103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tc={4A35E5B0-BBDB-4290-B40D-99E9D77B78B9}</author>
  </authors>
  <commentList>
    <comment ref="D21" authorId="0" shapeId="0" xr:uid="{4A35E5B0-BBDB-4290-B40D-99E9D77B78B9}">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tc={C1D4D313-F78D-447D-8C5A-08212A0D9972}</author>
  </authors>
  <commentList>
    <comment ref="D21" authorId="0" shapeId="0" xr:uid="{C1D4D313-F78D-447D-8C5A-08212A0D9972}">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tc={F81F328A-DC0E-4891-92B6-611EDF581110}</author>
  </authors>
  <commentList>
    <comment ref="D21" authorId="0" shapeId="0" xr:uid="{F81F328A-DC0E-4891-92B6-611EDF581110}">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tc={97AC7B4B-A1F6-4003-B320-3DB44529EA2E}</author>
  </authors>
  <commentList>
    <comment ref="D21" authorId="0" shapeId="0" xr:uid="{97AC7B4B-A1F6-4003-B320-3DB44529EA2E}">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tc={854A997B-D8E6-4222-B4CD-5EA61A1132C1}</author>
  </authors>
  <commentList>
    <comment ref="D25" authorId="0" shapeId="0" xr:uid="{854A997B-D8E6-4222-B4CD-5EA61A1132C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tc={675BDCF2-1E87-4EC7-AA61-28E2661537E9}</author>
  </authors>
  <commentList>
    <comment ref="D21" authorId="0" shapeId="0" xr:uid="{675BDCF2-1E87-4EC7-AA61-28E2661537E9}">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tc={C6887AD2-8993-4F2E-8AB2-9EA87FB4F6FB}</author>
  </authors>
  <commentList>
    <comment ref="D12" authorId="0" shapeId="0" xr:uid="{C6887AD2-8993-4F2E-8AB2-9EA87FB4F6F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tc={8FEF63E4-5338-4C8A-BC76-BA1D4177B7FB}</author>
  </authors>
  <commentList>
    <comment ref="D12" authorId="0" shapeId="0" xr:uid="{8FEF63E4-5338-4C8A-BC76-BA1D4177B7F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tc={CB044366-F5C7-4464-8918-0EB9CD89010A}</author>
  </authors>
  <commentList>
    <comment ref="D21" authorId="0" shapeId="0" xr:uid="{CB044366-F5C7-4464-8918-0EB9CD89010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tc={3CCF4AD4-CA1A-4DCD-A035-428926D3E518}</author>
  </authors>
  <commentList>
    <comment ref="D11" authorId="0" shapeId="0" xr:uid="{3CCF4AD4-CA1A-4DCD-A035-428926D3E518}">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tc={0B7D1ABE-1909-4E7B-9F12-AAA43C533B33}</author>
  </authors>
  <commentList>
    <comment ref="D21" authorId="0" shapeId="0" xr:uid="{0B7D1ABE-1909-4E7B-9F12-AAA43C533B3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tc={15C5539B-F5FA-4877-AA09-40890BAE857D}</author>
  </authors>
  <commentList>
    <comment ref="D21" authorId="0" shapeId="0" xr:uid="{15C5539B-F5FA-4877-AA09-40890BAE857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tc={5DD8072E-71BE-4936-BE74-11CFD6E133E3}</author>
  </authors>
  <commentList>
    <comment ref="D11" authorId="0" shapeId="0" xr:uid="{5DD8072E-71BE-4936-BE74-11CFD6E133E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tc={A9F5C28D-EE68-40EA-85A0-9C8397DDBFF7}</author>
  </authors>
  <commentList>
    <comment ref="D21" authorId="0" shapeId="0" xr:uid="{A9F5C28D-EE68-40EA-85A0-9C8397DDBFF7}">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<sst xmlns="http://schemas.openxmlformats.org/spreadsheetml/2006/main" count="654" uniqueCount="125">
  <si>
    <t>Barclaycard procurement card</t>
  </si>
  <si>
    <t>Enter information in light green cells only</t>
  </si>
  <si>
    <t>Cardholder name:</t>
  </si>
  <si>
    <t>Statement period (12th to 11th)</t>
  </si>
  <si>
    <t>12/05/2025 - 11/06/2025</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</si>
  <si>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</si>
  <si>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</si>
  <si>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</si>
  <si>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</si>
  <si>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</si>
  <si>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</si>
  <si>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</si>
  <si>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</si>
  <si>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</si>
  <si>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</si>
  <si>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</si>
  <si>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</si>
  <si>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</si>
  <si>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</si>
  <si>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r>
      <t>Detailed description (</t>
    </r>
    <r>
      <rPr>
        <b/>
        <sz val="11"/>
        <color rgb="FF00B0F0"/>
        <rFont val="Calibri"/>
        <family val="2"/>
        <scheme val="minor"/>
      </rPr>
      <t>optional</t>
    </r>
    <r>
      <rPr>
        <b/>
        <sz val="11"/>
        <color theme="1"/>
        <rFont val="Calibri"/>
        <family val="2"/>
        <scheme val="minor"/>
      </rPr>
      <t>)</t>
    </r>
  </si>
  <si>
    <t>570/4019</t>
  </si>
  <si>
    <t>10S</t>
  </si>
  <si>
    <t>CC/Consumables/Robert Dyas</t>
  </si>
  <si>
    <t>BCARD COMMERCIAL</t>
  </si>
  <si>
    <t>570/4001</t>
  </si>
  <si>
    <t>Total :</t>
  </si>
  <si>
    <t>Total per monthly statement:</t>
  </si>
  <si>
    <t>Key in the total spend from Statement:</t>
  </si>
  <si>
    <t>Difference</t>
  </si>
  <si>
    <t>Make sure the difference is Zero</t>
  </si>
  <si>
    <t>10Z</t>
  </si>
  <si>
    <t>Facilities</t>
  </si>
  <si>
    <t>12-5-25-11-6-2025</t>
  </si>
  <si>
    <t>22/05/2025</t>
  </si>
  <si>
    <t>C05/9821</t>
  </si>
  <si>
    <t>CC/plan/TerraquestSolutions</t>
  </si>
  <si>
    <t>site plan to enable application for a vehicle crossover</t>
  </si>
  <si>
    <t>Family support</t>
  </si>
  <si>
    <t>12/5/25 to 11/6/25</t>
  </si>
  <si>
    <t>CC/Item/Supplier</t>
  </si>
  <si>
    <t>448/4020</t>
  </si>
  <si>
    <t>CC/Photobook/Snapfish</t>
  </si>
  <si>
    <t>Gift for outgoing Mayor - Photo yearbook</t>
  </si>
  <si>
    <t>Civic duties</t>
  </si>
  <si>
    <t>12/05/2024 to 11/06/2024</t>
  </si>
  <si>
    <t>440/4207</t>
  </si>
  <si>
    <t>CC Memory Card/Amazon</t>
  </si>
  <si>
    <t>Communications</t>
  </si>
  <si>
    <t>112/4207</t>
  </si>
  <si>
    <t>CC/Advertising/Meta</t>
  </si>
  <si>
    <t>Theatre Adverts on Facebook</t>
  </si>
  <si>
    <t>520/1101/07091</t>
  </si>
  <si>
    <t>CC/Course/WestminsterInsight</t>
  </si>
  <si>
    <t>Training Course</t>
  </si>
  <si>
    <t>110/4001</t>
  </si>
  <si>
    <t>CC/Mirrors/ArenaMirrors</t>
  </si>
  <si>
    <t>Mirrors for Dance Studio</t>
  </si>
  <si>
    <t>Theatre</t>
  </si>
  <si>
    <t>110/2001</t>
  </si>
  <si>
    <t xml:space="preserve">CC/coffee meet/Keeley's </t>
  </si>
  <si>
    <t>Housing</t>
  </si>
  <si>
    <t>CC/Mattress Protector/Argos</t>
  </si>
  <si>
    <t>370/4020/37030</t>
  </si>
  <si>
    <t>CC/coffee/HCC</t>
  </si>
  <si>
    <t>coffee at meeting at HCC with louise and karl</t>
  </si>
  <si>
    <t>CC/gardenstuff/longacres</t>
  </si>
  <si>
    <t>new broom and garden scoop</t>
  </si>
  <si>
    <t>CC/electricty/OVO</t>
  </si>
  <si>
    <t>top up electric flat 9</t>
  </si>
  <si>
    <t>CC/hoover parts/amazon</t>
  </si>
  <si>
    <t>replacement parts for hoover</t>
  </si>
  <si>
    <t>CC/wrapping film/Amazon</t>
  </si>
  <si>
    <t>wrapping film for storage</t>
  </si>
  <si>
    <t>110/2140</t>
  </si>
  <si>
    <t>CC/Urinal Mats/hsdonline</t>
  </si>
  <si>
    <t>Urinal mats</t>
  </si>
  <si>
    <t>CC/Glue/Amazon</t>
  </si>
  <si>
    <t>Overlap adhesive</t>
  </si>
  <si>
    <t>CC/Chain gear/Safetylifting</t>
  </si>
  <si>
    <t>Support for line array</t>
  </si>
  <si>
    <t>CC/Drainage tube/amazon</t>
  </si>
  <si>
    <t>Urinal plumbing</t>
  </si>
  <si>
    <t>110/4400/FRONT</t>
  </si>
  <si>
    <t>CC/Spotify/Spotify</t>
  </si>
  <si>
    <t>Spotify licence</t>
  </si>
  <si>
    <t>110/4400/BOXOF</t>
  </si>
  <si>
    <t>CC/Travel/SWRailway</t>
  </si>
  <si>
    <t>Travel to Spektrix Conference</t>
  </si>
  <si>
    <t>CC/dropped kerb/SCC</t>
  </si>
  <si>
    <t>Vehicle crossover contractor cost with Surrey CC</t>
  </si>
  <si>
    <t>510/3001</t>
  </si>
  <si>
    <t>CC/van key</t>
  </si>
  <si>
    <t>van key</t>
  </si>
  <si>
    <t>Greenspace</t>
  </si>
  <si>
    <t>522/3020</t>
  </si>
  <si>
    <t>CC/Rail Ticket/Trainline</t>
  </si>
  <si>
    <t xml:space="preserve">CC/Car Parking/Farnham Rd </t>
  </si>
  <si>
    <t>HR</t>
  </si>
  <si>
    <t>12/05/25 - 11/06/25</t>
  </si>
  <si>
    <t>12/05/2025</t>
  </si>
  <si>
    <t>570/2001</t>
  </si>
  <si>
    <t>CC/The Safety Sheep/Signs</t>
  </si>
  <si>
    <t xml:space="preserve">Inclusive Toilet Signage </t>
  </si>
  <si>
    <t>15/05/2025</t>
  </si>
  <si>
    <t>CC/ETI Ltd/Tool Calibration</t>
  </si>
  <si>
    <t>Calibration of heat probe</t>
  </si>
  <si>
    <t>103/4020</t>
  </si>
  <si>
    <t>CC/Mailchimp Order/Mailchimp</t>
  </si>
  <si>
    <t>Monthly Subscription</t>
  </si>
  <si>
    <t>27/05/2025</t>
  </si>
  <si>
    <t>CC/Screwfix/Water Heather</t>
  </si>
  <si>
    <t>Undersink water heater and tap</t>
  </si>
  <si>
    <t>ACC/4020</t>
  </si>
  <si>
    <t>CC - Room 151 annual sub</t>
  </si>
  <si>
    <t>Annual subscription for 2 licences for VR and JR</t>
  </si>
  <si>
    <t>Finance</t>
  </si>
  <si>
    <t xml:space="preserve">595/2221 </t>
  </si>
  <si>
    <t>CC/Monthly sub/iStock</t>
  </si>
  <si>
    <t>Monthly subscription for iStock</t>
  </si>
  <si>
    <t>595/2202</t>
  </si>
  <si>
    <t>CC/Monthly sub/Docusign</t>
  </si>
  <si>
    <t>Monthly subscription for Docusign</t>
  </si>
  <si>
    <t>CC/Monthly sub/Canva</t>
  </si>
  <si>
    <t>Monthly subscription for Canva</t>
  </si>
  <si>
    <t>JWS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</si>
</sst>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_ ;[Red]\-#,##0.00\ "/>
    <numFmt numFmtId="165" formatCode="dd/mm/yyyy;@"/>
    <numFmt numFmtId="166" formatCode="mm/dd/yy;@"/>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2"/>
      <color rgb="FFFF0000"/>
      <name val="Calibri"/>
      <family val="2"/>
      <scheme val="minor"/>
    </font>
    <font>
      <sz val="12"/>
      <color theme="1"/>
      <name val="Calibri"/>
      <family val="2"/>
      <scheme val="minor"/>
    </font>
    <font>
      <b/>
      <sz val="12"/>
      <color theme="1"/>
      <name val="Calibri"/>
      <family val="2"/>
      <scheme val="minor"/>
    </font>
    <font>
      <b/>
      <sz val="18"/>
      <name val="Calibri"/>
      <family val="2"/>
      <scheme val="minor"/>
    </font>
    <font>
      <b/>
      <sz val="11"/>
      <color rgb="FF00B0F0"/>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99FF66"/>
        <bgColor indexed="64"/>
      </patternFill>
    </fill>
    <fill>
      <patternFill patternType="solid">
        <fgColor rgb="FFFFC000"/>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43">
    <xf numFmtId="0" fontId="0" fillId="0" borderId="0" xfId="0"/>
    <xf numFmtId="0" fontId="4" fillId="0" borderId="0" xfId="0" applyFont="1" applyAlignment="1">
      <alignment wrapText="1"/>
    </xf>
    <xf numFmtId="0" fontId="0" fillId="3" borderId="1" xfId="0" applyFill="1" applyBorder="1"/>
    <xf numFmtId="0" fontId="2" fillId="0" borderId="0" xfId="0" applyFont="1" applyAlignment="1">
      <alignment horizontal="center"/>
    </xf>
    <xf numFmtId="0" fontId="4" fillId="0" borderId="0" xfId="0" applyFont="1" applyAlignment="1">
      <alignment horizontal="center" wrapText="1"/>
    </xf>
    <xf numFmtId="0" fontId="0" fillId="2" borderId="0" xfId="0" applyFill="1" applyAlignment="1">
      <alignment wrapText="1"/>
    </xf>
    <xf numFmtId="0" fontId="5" fillId="0" borderId="0" xfId="0" applyFont="1"/>
    <xf numFmtId="165" fontId="5" fillId="3" borderId="1" xfId="1" applyNumberFormat="1" applyFont="1" applyFill="1" applyBorder="1"/>
    <xf numFmtId="43" fontId="5" fillId="3" borderId="1" xfId="1" applyFont="1" applyFill="1" applyBorder="1"/>
    <xf numFmtId="164" fontId="5" fillId="3" borderId="1" xfId="1" applyNumberFormat="1" applyFont="1" applyFill="1" applyBorder="1"/>
    <xf numFmtId="0" fontId="6" fillId="3" borderId="1" xfId="0" applyFont="1" applyFill="1" applyBorder="1"/>
    <xf numFmtId="0" fontId="5" fillId="2" borderId="1" xfId="0" applyFont="1" applyFill="1" applyBorder="1"/>
    <xf numFmtId="0" fontId="5" fillId="2" borderId="1" xfId="0" applyFont="1" applyFill="1" applyBorder="1" applyAlignment="1">
      <alignment horizontal="center"/>
    </xf>
    <xf numFmtId="0" fontId="5" fillId="3" borderId="1" xfId="0" applyFont="1" applyFill="1" applyBorder="1"/>
    <xf numFmtId="165" fontId="5" fillId="3" borderId="5" xfId="1" applyNumberFormat="1" applyFont="1" applyFill="1" applyBorder="1"/>
    <xf numFmtId="43" fontId="5" fillId="3" borderId="5" xfId="1" applyFont="1" applyFill="1" applyBorder="1"/>
    <xf numFmtId="164" fontId="5" fillId="3" borderId="5" xfId="1" applyNumberFormat="1" applyFont="1" applyFill="1" applyBorder="1"/>
    <xf numFmtId="0" fontId="3" fillId="4" borderId="2" xfId="0" applyFont="1" applyFill="1" applyBorder="1" applyAlignment="1">
      <alignment horizontal="center"/>
    </xf>
    <xf numFmtId="0" fontId="0" fillId="4" borderId="6" xfId="0" applyFill="1" applyBorder="1"/>
    <xf numFmtId="164" fontId="3" fillId="4" borderId="3" xfId="0" applyNumberFormat="1" applyFont="1" applyFill="1" applyBorder="1"/>
    <xf numFmtId="164" fontId="3" fillId="3" borderId="4" xfId="0" applyNumberFormat="1" applyFont="1" applyFill="1" applyBorder="1"/>
    <xf numFmtId="0" fontId="0" fillId="3" borderId="1" xfId="1" applyNumberFormat="1" applyFont="1" applyFill="1" applyBorder="1" applyAlignment="1">
      <alignment horizontal="left"/>
    </xf>
    <xf numFmtId="0" fontId="7" fillId="0" borderId="0" xfId="0" applyFont="1"/>
    <xf numFmtId="0" fontId="3" fillId="4" borderId="1" xfId="0" applyFont="1" applyFill="1" applyBorder="1" applyAlignment="1">
      <alignment horizontal="center"/>
    </xf>
    <xf numFmtId="0" fontId="6" fillId="4" borderId="1" xfId="0" applyFont="1" applyFill="1" applyBorder="1" applyAlignment="1">
      <alignment horizontal="center"/>
    </xf>
    <xf numFmtId="0" fontId="5" fillId="3" borderId="1" xfId="0" applyFont="1" applyFill="1" applyBorder="1" applyAlignment="1">
      <alignment horizontal="center"/>
    </xf>
    <xf numFmtId="0" fontId="8" fillId="0" borderId="0" xfId="0" applyFont="1" applyAlignment="1">
      <alignment wrapText="1"/>
    </xf>
    <xf numFmtId="0" fontId="9" fillId="4" borderId="2" xfId="0" applyFont="1" applyFill="1" applyBorder="1" applyAlignment="1">
      <alignment horizontal="center"/>
    </xf>
    <xf numFmtId="13" fontId="5" fillId="3" borderId="1" xfId="1" quotePrefix="1" applyNumberFormat="1" applyFont="1" applyFill="1" applyBorder="1"/>
    <xf numFmtId="13" fontId="5" fillId="3" borderId="1" xfId="1" applyNumberFormat="1" applyFont="1" applyFill="1" applyBorder="1"/>
    <xf numFmtId="43" fontId="7" fillId="0" borderId="3" xfId="1" applyFont="1" applyFill="1" applyBorder="1"/>
    <xf numFmtId="14" fontId="0" fillId="3" borderId="0" xfId="0" applyNumberFormat="1" applyFill="1"/>
    <xf numFmtId="166" fontId="0" fillId="3" borderId="1" xfId="0" applyNumberFormat="1" applyFill="1" applyBorder="1"/>
    <xf numFmtId="0" fontId="5" fillId="3" borderId="1" xfId="1" applyNumberFormat="1" applyFont="1" applyFill="1" applyBorder="1"/>
    <xf numFmtId="0" fontId="0" fillId="3" borderId="1" xfId="0" applyFill="1" applyBorder="1" applyAlignment="1">
      <alignment horizontal="center" vertical="center"/>
    </xf>
    <xf numFmtId="49" fontId="5" fillId="3" borderId="1" xfId="1" applyNumberFormat="1" applyFont="1" applyFill="1" applyBorder="1"/>
    <xf numFmtId="49" fontId="5" fillId="3" borderId="5" xfId="1" applyNumberFormat="1" applyFont="1" applyFill="1" applyBorder="1"/>
    <xf numFmtId="43" fontId="5" fillId="3" borderId="1" xfId="1" quotePrefix="1" applyFont="1" applyFill="1" applyBorder="1"/>
    <xf numFmtId="0" fontId="0" fillId="3" borderId="1" xfId="0" applyFill="1" applyBorder="1" applyAlignment="1">
      <alignment horizontal="center"/>
    </xf>
    <xf numFmtId="49" fontId="5" fillId="3" borderId="1" xfId="1" quotePrefix="1" applyNumberFormat="1" applyFont="1" applyFill="1" applyBorder="1"/>
    <xf numFmtId="165" fontId="5" fillId="3" borderId="1" xfId="1" quotePrefix="1" applyNumberFormat="1" applyFont="1" applyFill="1" applyBorder="1"/>
    <xf numFmtId="0" fontId="5" fillId="3" borderId="1" xfId="0" applyFont="1" applyFill="1" applyBorder="1" applyAlignment="1">
      <alignment horizontal="center" vertical="center"/>
    </xf>
    <xf numFmtId="0" fontId="3" fillId="4" borderId="1" xfId="0" applyFont="1" applyFill="1" applyBorder="1" applyAlignment="1">
      <alignment horizontal="center"/>
    </xf>
  </cellXfs>
  <cellStyles count="2">
    <cellStyle name="Comma" xfId="1" builtinId="3"/>
    <cellStyle name="Normal" xfId="0" builtinId="0"/>
  </cellStyles>
  <dxfs count="45">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gdalenan\Box\Transactions\Civica%20System\Cash%20Management%20Module\UAT\Theatre%20Returns%20-%20System%20Transaction%20copy%20paste%20template.xlsm" TargetMode="External"/><Relationship Id="rId1" Type="http://schemas.openxmlformats.org/officeDocument/2006/relationships/externalLinkPath" Target="/Users/magdalenan/Box/Transactions/Civica%20System/Cash%20Management%20Module/UAT/Theatre%20Returns%20-%20System%20Transaction%20copy%20paste%20template.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gdalenan\Box\Transactions\Civica%20System\Cash%20Management%20Module\UAT\Theatre%20Returns%20-%20System%20Transaction%20copy%20paste%20template.xlsm" TargetMode="External"/><Relationship Id="rId1" Type="http://schemas.openxmlformats.org/officeDocument/2006/relationships/externalLinkPath" Target="https://surreyheath365-my.sharepoint.com/Users/magdalenan/Box/Transactions/Civica%20System/Cash%20Management%20Module/UAT/Theatre%20Returns%20-%20System%20Transaction%20copy%20paste%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s Tran Template"/>
      <sheetName val="44_20230514"/>
      <sheetName val="Sys_tran_44"/>
      <sheetName val="45_20230515"/>
      <sheetName val="Sys_tran_45"/>
    </sheetNames>
    <sheetDataSet>
      <sheetData sheetId="0"/>
      <sheetData sheetId="1">
        <row r="8">
          <cell r="C8">
            <v>56</v>
          </cell>
        </row>
        <row r="10">
          <cell r="C10">
            <v>3</v>
          </cell>
        </row>
        <row r="11">
          <cell r="B11" t="str">
            <v>RESTORATION LEVY</v>
          </cell>
          <cell r="C11">
            <v>58.5</v>
          </cell>
          <cell r="E11">
            <v>10</v>
          </cell>
          <cell r="G11">
            <v>110</v>
          </cell>
          <cell r="H11">
            <v>8065</v>
          </cell>
          <cell r="I11">
            <v>0</v>
          </cell>
        </row>
        <row r="12">
          <cell r="C12">
            <v>1082</v>
          </cell>
        </row>
        <row r="15">
          <cell r="C15">
            <v>701.5</v>
          </cell>
        </row>
        <row r="24">
          <cell r="B24" t="str">
            <v>Parking Theatre</v>
          </cell>
          <cell r="E24">
            <v>10</v>
          </cell>
          <cell r="G24">
            <v>110</v>
          </cell>
          <cell r="H24">
            <v>8063</v>
          </cell>
          <cell r="I24">
            <v>0</v>
          </cell>
        </row>
        <row r="25">
          <cell r="C25">
            <v>8</v>
          </cell>
        </row>
        <row r="31">
          <cell r="B31" t="str">
            <v xml:space="preserve">Bar sales </v>
          </cell>
          <cell r="E31">
            <v>10</v>
          </cell>
          <cell r="G31">
            <v>110</v>
          </cell>
          <cell r="H31">
            <v>8001</v>
          </cell>
          <cell r="I31" t="str">
            <v>11BAR</v>
          </cell>
        </row>
        <row r="32">
          <cell r="B32" t="str">
            <v>Bar sales - Theatre in the Park</v>
          </cell>
          <cell r="E32">
            <v>10</v>
          </cell>
          <cell r="G32">
            <v>110</v>
          </cell>
          <cell r="H32">
            <v>8001</v>
          </cell>
          <cell r="I32" t="str">
            <v>TIP22</v>
          </cell>
        </row>
        <row r="33">
          <cell r="B33" t="str">
            <v>Bar Sales - Squish</v>
          </cell>
          <cell r="E33">
            <v>10</v>
          </cell>
          <cell r="G33">
            <v>110</v>
          </cell>
          <cell r="H33">
            <v>8001</v>
          </cell>
          <cell r="I33" t="str">
            <v>11BAR</v>
          </cell>
        </row>
        <row r="34">
          <cell r="B34" t="str">
            <v>Comedy Festival</v>
          </cell>
          <cell r="E34">
            <v>10</v>
          </cell>
          <cell r="G34">
            <v>449</v>
          </cell>
          <cell r="H34">
            <v>8003</v>
          </cell>
        </row>
        <row r="38">
          <cell r="B38" t="str">
            <v>Charity Donations</v>
          </cell>
          <cell r="E38">
            <v>9</v>
          </cell>
          <cell r="G38">
            <v>110</v>
          </cell>
          <cell r="H38">
            <v>8035</v>
          </cell>
          <cell r="I38" t="str">
            <v>DONAT</v>
          </cell>
        </row>
        <row r="39">
          <cell r="C39">
            <v>16</v>
          </cell>
        </row>
        <row r="46">
          <cell r="B46" t="str">
            <v>LIGHTWATER COUNTRY PARK PETTY CASH REIMBURSEMENT</v>
          </cell>
          <cell r="E46">
            <v>9</v>
          </cell>
          <cell r="G46">
            <v>730</v>
          </cell>
          <cell r="H46">
            <v>9049</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s Tran Template"/>
      <sheetName val="44_20230514"/>
      <sheetName val="Sys_tran_44"/>
      <sheetName val="45_20230515"/>
      <sheetName val="Sys_tran_45"/>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Michelle Smith" id="{CD16805B-3DA6-4C0F-954A-B4EB32EA4647}" userId="S::Michelle.Smith@surreyheath.gov.uk::9e0f5197-f150-4ff2-86e3-4ae48864f37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5-02-03T10:15:26.74" personId="{CD16805B-3DA6-4C0F-954A-B4EB32EA4647}" id="{218B9231-D19B-4454-8790-4E3C86E7103A}">
    <text>Check Total of all transactions entered on spreadsheet agree to the Total per the Statement.  This figure must be zero.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D21" dT="2025-02-03T10:15:26.74" personId="{CD16805B-3DA6-4C0F-954A-B4EB32EA4647}" id="{4A35E5B0-BBDB-4290-B40D-99E9D77B78B9}">
    <text>Check Total of all transactions entered on spreadsheet agree to the Total per the Statement.  This figure must be zero.</text>
  </threadedComment>
</ThreadedComments>
</file>

<file path=xl/threadedComments/threadedComment11.xml><?xml version="1.0" encoding="utf-8"?>
<ThreadedComments xmlns="http://schemas.microsoft.com/office/spreadsheetml/2018/threadedcomments" xmlns:x="http://schemas.openxmlformats.org/spreadsheetml/2006/main">
  <threadedComment ref="D21" dT="2025-02-03T10:15:26.74" personId="{CD16805B-3DA6-4C0F-954A-B4EB32EA4647}" id="{C1D4D313-F78D-447D-8C5A-08212A0D9972}">
    <text>Check Total of all transactions entered on spreadsheet agree to the Total per the Statement.  This figure must be zero.</text>
  </threadedComment>
</ThreadedComments>
</file>

<file path=xl/threadedComments/threadedComment12.xml><?xml version="1.0" encoding="utf-8"?>
<ThreadedComments xmlns="http://schemas.microsoft.com/office/spreadsheetml/2018/threadedcomments" xmlns:x="http://schemas.openxmlformats.org/spreadsheetml/2006/main">
  <threadedComment ref="D21" dT="2025-02-03T10:15:26.74" personId="{CD16805B-3DA6-4C0F-954A-B4EB32EA4647}" id="{F81F328A-DC0E-4891-92B6-611EDF581110}">
    <text>Check Total of all transactions entered on spreadsheet agree to the Total per the Statement.  This figure must be zero.</text>
  </threadedComment>
</ThreadedComments>
</file>

<file path=xl/threadedComments/threadedComment13.xml><?xml version="1.0" encoding="utf-8"?>
<ThreadedComments xmlns="http://schemas.microsoft.com/office/spreadsheetml/2018/threadedcomments" xmlns:x="http://schemas.openxmlformats.org/spreadsheetml/2006/main">
  <threadedComment ref="D21" dT="2025-02-03T10:15:26.74" personId="{CD16805B-3DA6-4C0F-954A-B4EB32EA4647}" id="{97AC7B4B-A1F6-4003-B320-3DB44529EA2E}">
    <text>Check Total of all transactions entered on spreadsheet agree to the Total per the Statement.  This figure must be zero.</text>
  </threadedComment>
</ThreadedComments>
</file>

<file path=xl/threadedComments/threadedComment14.xml><?xml version="1.0" encoding="utf-8"?>
<ThreadedComments xmlns="http://schemas.microsoft.com/office/spreadsheetml/2018/threadedcomments" xmlns:x="http://schemas.openxmlformats.org/spreadsheetml/2006/main">
  <threadedComment ref="D25" dT="2025-02-03T10:15:26.74" personId="{CD16805B-3DA6-4C0F-954A-B4EB32EA4647}" id="{854A997B-D8E6-4222-B4CD-5EA61A1132C1}">
    <text>Check Total of all transactions entered on spreadsheet agree to the Total per the Statement.  This figure must be zero.</text>
  </threadedComment>
</ThreadedComments>
</file>

<file path=xl/threadedComments/threadedComment15.xml><?xml version="1.0" encoding="utf-8"?>
<ThreadedComments xmlns="http://schemas.microsoft.com/office/spreadsheetml/2018/threadedcomments" xmlns:x="http://schemas.openxmlformats.org/spreadsheetml/2006/main">
  <threadedComment ref="D21" dT="2025-02-03T10:15:26.74" personId="{CD16805B-3DA6-4C0F-954A-B4EB32EA4647}" id="{675BDCF2-1E87-4EC7-AA61-28E2661537E9}">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12" dT="2025-02-03T10:15:26.74" personId="{CD16805B-3DA6-4C0F-954A-B4EB32EA4647}" id="{C6887AD2-8993-4F2E-8AB2-9EA87FB4F6FB}">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12" dT="2025-02-03T10:15:26.74" personId="{CD16805B-3DA6-4C0F-954A-B4EB32EA4647}" id="{8FEF63E4-5338-4C8A-BC76-BA1D4177B7FB}">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21" dT="2025-02-03T10:15:26.74" personId="{CD16805B-3DA6-4C0F-954A-B4EB32EA4647}" id="{CB044366-F5C7-4464-8918-0EB9CD89010A}">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11" dT="2025-02-03T10:15:26.74" personId="{CD16805B-3DA6-4C0F-954A-B4EB32EA4647}" id="{3CCF4AD4-CA1A-4DCD-A035-428926D3E518}">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21" dT="2025-02-03T10:15:26.74" personId="{CD16805B-3DA6-4C0F-954A-B4EB32EA4647}" id="{0B7D1ABE-1909-4E7B-9F12-AAA43C533B33}">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21" dT="2025-02-03T10:15:26.74" personId="{CD16805B-3DA6-4C0F-954A-B4EB32EA4647}" id="{15C5539B-F5FA-4877-AA09-40890BAE857D}">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11" dT="2025-02-03T10:15:26.74" personId="{CD16805B-3DA6-4C0F-954A-B4EB32EA4647}" id="{5DD8072E-71BE-4936-BE74-11CFD6E133E3}">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21" dT="2025-02-03T10:15:26.74" personId="{CD16805B-3DA6-4C0F-954A-B4EB32EA4647}" id="{A9F5C28D-EE68-40EA-85A0-9C8397DDBFF7}">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4" Type="http://schemas.microsoft.com/office/2017/10/relationships/threadedComment" Target="../threadedComments/threadedComment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4" Type="http://schemas.microsoft.com/office/2017/10/relationships/threadedComment" Target="../threadedComments/threadedComment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4" Type="http://schemas.microsoft.com/office/2017/10/relationships/threadedComment" Target="../threadedComments/threadedComment12.x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3.bin"/><Relationship Id="rId4" Type="http://schemas.microsoft.com/office/2017/10/relationships/threadedComment" Target="../threadedComments/threadedComment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4.bin"/><Relationship Id="rId4" Type="http://schemas.microsoft.com/office/2017/10/relationships/threadedComment" Target="../threadedComments/threadedComment1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DAD53-02AA-422F-BD87-B5161D6780BE}">
  <dimension ref="A1:H13"/>
  <sheetViews>
    <sheetView tabSelected="1" workbookViewId="0">
      <selection sqref="A1:B1"/>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43</v>
      </c>
    </row>
    <row r="3" spans="1:8" ht="15.75" x14ac:dyDescent="0.25">
      <c r="A3" s="24" t="s">
        <v>3</v>
      </c>
      <c r="B3" s="25" t="s">
        <v>38</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c r="B6" s="8"/>
      <c r="C6" s="21"/>
      <c r="D6" s="9"/>
      <c r="E6" s="10" t="s">
        <v>39</v>
      </c>
      <c r="F6" s="11" t="s">
        <v>23</v>
      </c>
      <c r="G6" s="12" t="str">
        <f>$B$2</f>
        <v>Civic duties</v>
      </c>
      <c r="H6" s="10"/>
    </row>
    <row r="7" spans="1:8" s="6" customFormat="1" ht="15.75" x14ac:dyDescent="0.25">
      <c r="A7" s="7">
        <v>45785</v>
      </c>
      <c r="B7" s="28" t="s">
        <v>40</v>
      </c>
      <c r="C7" s="21" t="s">
        <v>21</v>
      </c>
      <c r="D7" s="9">
        <v>-69.28</v>
      </c>
      <c r="E7" s="13" t="s">
        <v>41</v>
      </c>
      <c r="F7" s="11" t="s">
        <v>23</v>
      </c>
      <c r="G7" s="12" t="str">
        <f t="shared" ref="G7:G8" si="0">$B$2</f>
        <v>Civic duties</v>
      </c>
      <c r="H7" s="13" t="s">
        <v>42</v>
      </c>
    </row>
    <row r="8" spans="1:8" s="6" customFormat="1" ht="16.5" thickBot="1" x14ac:dyDescent="0.3">
      <c r="A8" s="7"/>
      <c r="B8" s="29"/>
      <c r="C8" s="21"/>
      <c r="D8" s="9"/>
      <c r="E8" s="13" t="s">
        <v>39</v>
      </c>
      <c r="F8" s="11" t="s">
        <v>23</v>
      </c>
      <c r="G8" s="12" t="str">
        <f t="shared" si="0"/>
        <v>Civic duties</v>
      </c>
      <c r="H8" s="13"/>
    </row>
    <row r="9" spans="1:8" ht="24" thickBot="1" x14ac:dyDescent="0.4">
      <c r="A9" s="17" t="s">
        <v>25</v>
      </c>
      <c r="B9" s="18"/>
      <c r="C9" s="18"/>
      <c r="D9" s="19">
        <f>SUM(D6:D8)</f>
        <v>-69.28</v>
      </c>
    </row>
    <row r="10" spans="1:8" ht="15.75" thickBot="1" x14ac:dyDescent="0.3"/>
    <row r="11" spans="1:8" ht="24" thickBot="1" x14ac:dyDescent="0.4">
      <c r="A11" s="27" t="s">
        <v>26</v>
      </c>
      <c r="B11" s="18" t="s">
        <v>27</v>
      </c>
      <c r="C11" s="18"/>
      <c r="D11" s="20">
        <v>-69.28</v>
      </c>
    </row>
    <row r="12" spans="1:8" ht="15.75" thickBot="1" x14ac:dyDescent="0.3"/>
    <row r="13" spans="1:8" ht="24" thickBot="1" x14ac:dyDescent="0.4">
      <c r="A13" s="17" t="s">
        <v>28</v>
      </c>
      <c r="B13" s="18" t="s">
        <v>29</v>
      </c>
      <c r="C13" s="18"/>
      <c r="D13" s="30">
        <f>D9-D11</f>
        <v>0</v>
      </c>
    </row>
  </sheetData>
  <mergeCells count="1">
    <mergeCell ref="A1:B1"/>
  </mergeCells>
  <conditionalFormatting sqref="D13">
    <cfRule type="cellIs" dxfId="44" priority="1" operator="greaterThanOrEqual">
      <formula>0.01</formula>
    </cfRule>
    <cfRule type="cellIs" dxfId="43" priority="2" operator="lessThanOrEqual">
      <formula>-0.01</formula>
    </cfRule>
    <cfRule type="cellIs" dxfId="42" priority="3" operator="between">
      <formula>-0.01</formula>
      <formula>0.01</formula>
    </cfRule>
  </conditionalFormatting>
  <dataValidations count="1">
    <dataValidation type="textLength" operator="lessThanOrEqual" allowBlank="1" showInputMessage="1" showErrorMessage="1" sqref="E4:E1048576" xr:uid="{6D4BFAB6-C34F-4C07-BBC5-52DE2FFCDC3F}">
      <formula1>28</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5D421-31E0-47F2-BE27-EAA75C44AD46}">
  <dimension ref="A1:H21"/>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60</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v>45791</v>
      </c>
      <c r="B6" s="35" t="s">
        <v>62</v>
      </c>
      <c r="C6" s="21">
        <v>9</v>
      </c>
      <c r="D6" s="9">
        <v>-1.95</v>
      </c>
      <c r="E6" s="10" t="s">
        <v>63</v>
      </c>
      <c r="F6" s="11" t="s">
        <v>23</v>
      </c>
      <c r="G6" s="12" t="str">
        <f>$B$2</f>
        <v>Housing</v>
      </c>
      <c r="H6" s="10" t="s">
        <v>64</v>
      </c>
    </row>
    <row r="7" spans="1:8" s="6" customFormat="1" ht="15.75" x14ac:dyDescent="0.25">
      <c r="A7" s="7">
        <v>45797</v>
      </c>
      <c r="B7" s="35" t="s">
        <v>62</v>
      </c>
      <c r="C7" s="21" t="s">
        <v>21</v>
      </c>
      <c r="D7" s="9">
        <v>-16.98</v>
      </c>
      <c r="E7" s="13" t="s">
        <v>65</v>
      </c>
      <c r="F7" s="11" t="s">
        <v>23</v>
      </c>
      <c r="G7" s="12" t="str">
        <f t="shared" ref="G7:G10" si="0">$B$2</f>
        <v>Housing</v>
      </c>
      <c r="H7" s="13" t="s">
        <v>66</v>
      </c>
    </row>
    <row r="8" spans="1:8" s="6" customFormat="1" ht="15.75" x14ac:dyDescent="0.25">
      <c r="A8" s="7">
        <v>45798</v>
      </c>
      <c r="B8" s="35" t="s">
        <v>62</v>
      </c>
      <c r="C8" s="21" t="s">
        <v>30</v>
      </c>
      <c r="D8" s="9">
        <v>-20</v>
      </c>
      <c r="E8" s="13" t="s">
        <v>67</v>
      </c>
      <c r="F8" s="11" t="s">
        <v>23</v>
      </c>
      <c r="G8" s="12" t="str">
        <f t="shared" si="0"/>
        <v>Housing</v>
      </c>
      <c r="H8" s="13" t="s">
        <v>68</v>
      </c>
    </row>
    <row r="9" spans="1:8" s="6" customFormat="1" ht="15.75" x14ac:dyDescent="0.25">
      <c r="A9" s="7">
        <v>45799</v>
      </c>
      <c r="B9" s="35" t="s">
        <v>62</v>
      </c>
      <c r="C9" s="21" t="s">
        <v>21</v>
      </c>
      <c r="D9" s="9">
        <v>-22.99</v>
      </c>
      <c r="E9" s="13" t="s">
        <v>69</v>
      </c>
      <c r="F9" s="11" t="s">
        <v>23</v>
      </c>
      <c r="G9" s="12" t="str">
        <f t="shared" si="0"/>
        <v>Housing</v>
      </c>
      <c r="H9" s="13" t="s">
        <v>70</v>
      </c>
    </row>
    <row r="10" spans="1:8" s="6" customFormat="1" ht="15.75" x14ac:dyDescent="0.25">
      <c r="A10" s="7">
        <v>45810</v>
      </c>
      <c r="B10" s="35" t="s">
        <v>62</v>
      </c>
      <c r="C10" s="21" t="s">
        <v>21</v>
      </c>
      <c r="D10" s="9">
        <v>-7.99</v>
      </c>
      <c r="E10" s="13" t="s">
        <v>71</v>
      </c>
      <c r="F10" s="11" t="s">
        <v>23</v>
      </c>
      <c r="G10" s="12" t="str">
        <f t="shared" si="0"/>
        <v>Housing</v>
      </c>
      <c r="H10" s="13" t="s">
        <v>72</v>
      </c>
    </row>
    <row r="11" spans="1:8" s="6" customFormat="1" ht="15.75" x14ac:dyDescent="0.25">
      <c r="A11" s="7"/>
      <c r="B11" s="35"/>
      <c r="C11" s="21"/>
      <c r="D11" s="9"/>
      <c r="E11" s="13"/>
      <c r="F11" s="11"/>
      <c r="G11" s="12"/>
      <c r="H11" s="13"/>
    </row>
    <row r="12" spans="1:8" s="6" customFormat="1" ht="15.75" x14ac:dyDescent="0.25">
      <c r="A12" s="7"/>
      <c r="B12" s="35"/>
      <c r="C12" s="21"/>
      <c r="D12" s="9"/>
      <c r="E12" s="13"/>
      <c r="F12" s="11"/>
      <c r="G12" s="12"/>
      <c r="H12" s="2"/>
    </row>
    <row r="13" spans="1:8" s="6" customFormat="1" ht="15.75" x14ac:dyDescent="0.25">
      <c r="A13" s="7"/>
      <c r="B13" s="35"/>
      <c r="C13" s="21"/>
      <c r="D13" s="9"/>
      <c r="E13" s="13"/>
      <c r="F13" s="11"/>
      <c r="G13" s="12"/>
      <c r="H13" s="2"/>
    </row>
    <row r="14" spans="1:8" s="6" customFormat="1" ht="15.75" x14ac:dyDescent="0.25">
      <c r="A14" s="7"/>
      <c r="B14" s="35"/>
      <c r="C14" s="21"/>
      <c r="D14" s="9"/>
      <c r="E14" s="13"/>
      <c r="F14" s="11"/>
      <c r="G14" s="12"/>
      <c r="H14" s="13"/>
    </row>
    <row r="15" spans="1:8" s="6" customFormat="1" ht="15.75" x14ac:dyDescent="0.25">
      <c r="A15" s="7"/>
      <c r="B15" s="35"/>
      <c r="C15" s="21"/>
      <c r="D15" s="9"/>
      <c r="E15" s="13"/>
      <c r="F15" s="11"/>
      <c r="G15" s="12"/>
      <c r="H15" s="13"/>
    </row>
    <row r="16" spans="1:8" s="6" customFormat="1" ht="16.5" thickBot="1" x14ac:dyDescent="0.3">
      <c r="A16" s="14"/>
      <c r="B16" s="36"/>
      <c r="C16" s="21"/>
      <c r="D16" s="16"/>
      <c r="E16" s="13"/>
      <c r="F16" s="11"/>
      <c r="G16" s="12"/>
      <c r="H16" s="13"/>
    </row>
    <row r="17" spans="1:4" ht="24" thickBot="1" x14ac:dyDescent="0.4">
      <c r="A17" s="17" t="s">
        <v>25</v>
      </c>
      <c r="B17" s="18"/>
      <c r="C17" s="18"/>
      <c r="D17" s="19">
        <f>SUM(D6:D16)</f>
        <v>-69.91</v>
      </c>
    </row>
    <row r="18" spans="1:4" ht="15.75" thickBot="1" x14ac:dyDescent="0.3"/>
    <row r="19" spans="1:4" ht="24" thickBot="1" x14ac:dyDescent="0.4">
      <c r="A19" s="27" t="s">
        <v>26</v>
      </c>
      <c r="B19" s="18" t="s">
        <v>27</v>
      </c>
      <c r="C19" s="18"/>
      <c r="D19" s="20">
        <v>-69.91</v>
      </c>
    </row>
    <row r="20" spans="1:4" ht="15.75" thickBot="1" x14ac:dyDescent="0.3"/>
    <row r="21" spans="1:4" ht="24" thickBot="1" x14ac:dyDescent="0.4">
      <c r="A21" s="17" t="s">
        <v>28</v>
      </c>
      <c r="B21" s="18" t="s">
        <v>29</v>
      </c>
      <c r="C21" s="18"/>
      <c r="D21" s="19">
        <f>D17-D19</f>
        <v>0</v>
      </c>
    </row>
  </sheetData>
  <mergeCells count="1">
    <mergeCell ref="A1:B1"/>
  </mergeCells>
  <conditionalFormatting sqref="D21">
    <cfRule type="cellIs" dxfId="17" priority="1" operator="greaterThanOrEqual">
      <formula>0.01</formula>
    </cfRule>
    <cfRule type="cellIs" dxfId="16" priority="2" operator="lessThanOrEqual">
      <formula>-0.01</formula>
    </cfRule>
    <cfRule type="cellIs" dxfId="15" priority="3" operator="between">
      <formula>-0.01</formula>
      <formula>0.01</formula>
    </cfRule>
  </conditionalFormatting>
  <dataValidations count="1">
    <dataValidation type="textLength" operator="lessThanOrEqual" allowBlank="1" showInputMessage="1" showErrorMessage="1" sqref="E4:E1048576" xr:uid="{AAACAAB9-35A3-49AF-B27E-A3B5A0417A0E}">
      <formula1>28</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F37BA-BF9B-45AA-8732-6E0F8F7CDBE0}">
  <dimension ref="A1:H21"/>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60</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v>45798</v>
      </c>
      <c r="B6" s="35" t="s">
        <v>34</v>
      </c>
      <c r="C6" s="21">
        <v>9</v>
      </c>
      <c r="D6" s="9">
        <v>-1274</v>
      </c>
      <c r="E6" s="10" t="s">
        <v>88</v>
      </c>
      <c r="F6" s="11" t="s">
        <v>23</v>
      </c>
      <c r="G6" s="12" t="str">
        <f>$B$2</f>
        <v>Housing</v>
      </c>
      <c r="H6" s="10" t="s">
        <v>89</v>
      </c>
    </row>
    <row r="7" spans="1:8" s="6" customFormat="1" ht="15.75" x14ac:dyDescent="0.25">
      <c r="A7" s="7"/>
      <c r="B7" s="35"/>
      <c r="C7" s="21"/>
      <c r="D7" s="9"/>
      <c r="E7" s="13"/>
      <c r="F7" s="11" t="s">
        <v>23</v>
      </c>
      <c r="G7" s="12" t="str">
        <f t="shared" ref="G7:G16" si="0">$B$2</f>
        <v>Housing</v>
      </c>
      <c r="H7" s="13"/>
    </row>
    <row r="8" spans="1:8" s="6" customFormat="1" ht="15.75" x14ac:dyDescent="0.25">
      <c r="A8" s="7"/>
      <c r="B8" s="35"/>
      <c r="C8" s="21"/>
      <c r="D8" s="9"/>
      <c r="E8" s="13"/>
      <c r="F8" s="11" t="s">
        <v>23</v>
      </c>
      <c r="G8" s="12" t="str">
        <f t="shared" si="0"/>
        <v>Housing</v>
      </c>
      <c r="H8" s="13"/>
    </row>
    <row r="9" spans="1:8" s="6" customFormat="1" ht="15.75" x14ac:dyDescent="0.25">
      <c r="A9" s="7"/>
      <c r="B9" s="35"/>
      <c r="C9" s="21"/>
      <c r="D9" s="9"/>
      <c r="E9" s="13"/>
      <c r="F9" s="11" t="s">
        <v>23</v>
      </c>
      <c r="G9" s="12" t="str">
        <f t="shared" si="0"/>
        <v>Housing</v>
      </c>
      <c r="H9" s="13"/>
    </row>
    <row r="10" spans="1:8" s="6" customFormat="1" ht="15.75" x14ac:dyDescent="0.25">
      <c r="A10" s="7"/>
      <c r="B10" s="35"/>
      <c r="C10" s="21"/>
      <c r="D10" s="9"/>
      <c r="E10" s="13"/>
      <c r="F10" s="11" t="s">
        <v>23</v>
      </c>
      <c r="G10" s="12" t="str">
        <f t="shared" si="0"/>
        <v>Housing</v>
      </c>
      <c r="H10" s="13"/>
    </row>
    <row r="11" spans="1:8" s="6" customFormat="1" ht="15.75" x14ac:dyDescent="0.25">
      <c r="A11" s="7"/>
      <c r="B11" s="35"/>
      <c r="C11" s="21"/>
      <c r="D11" s="9"/>
      <c r="E11" s="13"/>
      <c r="F11" s="11" t="s">
        <v>23</v>
      </c>
      <c r="G11" s="12" t="str">
        <f t="shared" si="0"/>
        <v>Housing</v>
      </c>
      <c r="H11" s="13"/>
    </row>
    <row r="12" spans="1:8" s="6" customFormat="1" ht="15.75" x14ac:dyDescent="0.25">
      <c r="A12" s="7"/>
      <c r="B12" s="35"/>
      <c r="C12" s="21"/>
      <c r="D12" s="9"/>
      <c r="E12" s="13"/>
      <c r="F12" s="11" t="s">
        <v>23</v>
      </c>
      <c r="G12" s="12" t="str">
        <f t="shared" si="0"/>
        <v>Housing</v>
      </c>
      <c r="H12" s="2"/>
    </row>
    <row r="13" spans="1:8" s="6" customFormat="1" ht="15.75" x14ac:dyDescent="0.25">
      <c r="A13" s="7"/>
      <c r="B13" s="35"/>
      <c r="C13" s="21"/>
      <c r="D13" s="9"/>
      <c r="E13" s="13"/>
      <c r="F13" s="11" t="s">
        <v>23</v>
      </c>
      <c r="G13" s="12" t="str">
        <f t="shared" si="0"/>
        <v>Housing</v>
      </c>
      <c r="H13" s="2"/>
    </row>
    <row r="14" spans="1:8" s="6" customFormat="1" ht="15.75" x14ac:dyDescent="0.25">
      <c r="A14" s="7"/>
      <c r="B14" s="35"/>
      <c r="C14" s="21"/>
      <c r="D14" s="9"/>
      <c r="E14" s="13"/>
      <c r="F14" s="11" t="s">
        <v>23</v>
      </c>
      <c r="G14" s="12" t="str">
        <f t="shared" si="0"/>
        <v>Housing</v>
      </c>
      <c r="H14" s="13"/>
    </row>
    <row r="15" spans="1:8" s="6" customFormat="1" ht="15.75" x14ac:dyDescent="0.25">
      <c r="A15" s="7"/>
      <c r="B15" s="35"/>
      <c r="C15" s="21"/>
      <c r="D15" s="9"/>
      <c r="E15" s="13"/>
      <c r="F15" s="11" t="s">
        <v>23</v>
      </c>
      <c r="G15" s="12" t="str">
        <f t="shared" si="0"/>
        <v>Housing</v>
      </c>
      <c r="H15" s="13"/>
    </row>
    <row r="16" spans="1:8" s="6" customFormat="1" ht="16.5" thickBot="1" x14ac:dyDescent="0.3">
      <c r="A16" s="14"/>
      <c r="B16" s="36"/>
      <c r="C16" s="21"/>
      <c r="D16" s="16"/>
      <c r="E16" s="13"/>
      <c r="F16" s="11" t="s">
        <v>23</v>
      </c>
      <c r="G16" s="12" t="str">
        <f t="shared" si="0"/>
        <v>Housing</v>
      </c>
      <c r="H16" s="13"/>
    </row>
    <row r="17" spans="1:4" ht="24" thickBot="1" x14ac:dyDescent="0.4">
      <c r="A17" s="17" t="s">
        <v>25</v>
      </c>
      <c r="B17" s="18"/>
      <c r="C17" s="18"/>
      <c r="D17" s="19">
        <f>SUM(D6:D16)</f>
        <v>-1274</v>
      </c>
    </row>
    <row r="18" spans="1:4" ht="15.75" thickBot="1" x14ac:dyDescent="0.3"/>
    <row r="19" spans="1:4" ht="24" thickBot="1" x14ac:dyDescent="0.4">
      <c r="A19" s="27" t="s">
        <v>26</v>
      </c>
      <c r="B19" s="18" t="s">
        <v>27</v>
      </c>
      <c r="C19" s="18"/>
      <c r="D19" s="20">
        <v>-1274</v>
      </c>
    </row>
    <row r="20" spans="1:4" ht="15.75" thickBot="1" x14ac:dyDescent="0.3"/>
    <row r="21" spans="1:4" ht="24" thickBot="1" x14ac:dyDescent="0.4">
      <c r="A21" s="17" t="s">
        <v>28</v>
      </c>
      <c r="B21" s="18" t="s">
        <v>29</v>
      </c>
      <c r="C21" s="18"/>
      <c r="D21" s="19">
        <f>D17-D19</f>
        <v>0</v>
      </c>
    </row>
  </sheetData>
  <mergeCells count="1">
    <mergeCell ref="A1:B1"/>
  </mergeCells>
  <conditionalFormatting sqref="D21">
    <cfRule type="cellIs" dxfId="14" priority="1" operator="greaterThanOrEqual">
      <formula>0.01</formula>
    </cfRule>
    <cfRule type="cellIs" dxfId="13" priority="2" operator="lessThanOrEqual">
      <formula>-0.01</formula>
    </cfRule>
    <cfRule type="cellIs" dxfId="12" priority="3" operator="between">
      <formula>-0.01</formula>
      <formula>0.01</formula>
    </cfRule>
  </conditionalFormatting>
  <dataValidations count="1">
    <dataValidation type="textLength" operator="lessThanOrEqual" allowBlank="1" showInputMessage="1" showErrorMessage="1" sqref="E4:E1048576" xr:uid="{CF560E45-12A5-41E8-8D1D-140E994612D9}">
      <formula1>28</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1975-B865-422B-9071-39C0A6C468DF}">
  <dimension ref="A1:H21"/>
  <sheetViews>
    <sheetView workbookViewId="0">
      <selection activeCell="F21" sqref="F21"/>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38" t="s">
        <v>97</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c r="B6" s="35"/>
      <c r="C6" s="21"/>
      <c r="D6" s="9"/>
      <c r="E6" s="10" t="s">
        <v>39</v>
      </c>
      <c r="F6" s="11" t="s">
        <v>23</v>
      </c>
      <c r="G6" s="12" t="str">
        <f>$B$2</f>
        <v>HR</v>
      </c>
      <c r="H6" s="10"/>
    </row>
    <row r="7" spans="1:8" s="6" customFormat="1" ht="15.75" x14ac:dyDescent="0.25">
      <c r="A7" s="7">
        <v>45791</v>
      </c>
      <c r="B7" s="39" t="s">
        <v>94</v>
      </c>
      <c r="C7" s="21" t="s">
        <v>30</v>
      </c>
      <c r="D7" s="9">
        <v>-37.64</v>
      </c>
      <c r="E7" s="13" t="s">
        <v>95</v>
      </c>
      <c r="F7" s="11" t="s">
        <v>23</v>
      </c>
      <c r="G7" s="12" t="str">
        <f t="shared" ref="G7:G16" si="0">$B$2</f>
        <v>HR</v>
      </c>
      <c r="H7" s="13"/>
    </row>
    <row r="8" spans="1:8" s="6" customFormat="1" ht="15.75" x14ac:dyDescent="0.25">
      <c r="A8" s="7">
        <v>45792</v>
      </c>
      <c r="B8" s="39" t="s">
        <v>94</v>
      </c>
      <c r="C8" s="21">
        <v>9</v>
      </c>
      <c r="D8" s="9">
        <v>-9.6</v>
      </c>
      <c r="E8" s="13" t="s">
        <v>96</v>
      </c>
      <c r="F8" s="11" t="s">
        <v>23</v>
      </c>
      <c r="G8" s="12" t="str">
        <f t="shared" si="0"/>
        <v>HR</v>
      </c>
      <c r="H8" s="13"/>
    </row>
    <row r="9" spans="1:8" s="6" customFormat="1" ht="15.75" x14ac:dyDescent="0.25">
      <c r="A9" s="7"/>
      <c r="B9" s="35"/>
      <c r="C9" s="21"/>
      <c r="D9" s="9"/>
      <c r="E9" s="13"/>
      <c r="F9" s="11" t="s">
        <v>23</v>
      </c>
      <c r="G9" s="12" t="str">
        <f t="shared" si="0"/>
        <v>HR</v>
      </c>
      <c r="H9" s="13"/>
    </row>
    <row r="10" spans="1:8" s="6" customFormat="1" ht="15.75" x14ac:dyDescent="0.25">
      <c r="A10" s="7"/>
      <c r="B10" s="35"/>
      <c r="C10" s="21"/>
      <c r="D10" s="9"/>
      <c r="E10" s="13"/>
      <c r="F10" s="11" t="s">
        <v>23</v>
      </c>
      <c r="G10" s="12" t="str">
        <f t="shared" si="0"/>
        <v>HR</v>
      </c>
      <c r="H10" s="13"/>
    </row>
    <row r="11" spans="1:8" s="6" customFormat="1" ht="15.75" x14ac:dyDescent="0.25">
      <c r="A11" s="7"/>
      <c r="B11" s="35"/>
      <c r="C11" s="21"/>
      <c r="D11" s="9"/>
      <c r="E11" s="13"/>
      <c r="F11" s="11" t="s">
        <v>23</v>
      </c>
      <c r="G11" s="12" t="str">
        <f t="shared" si="0"/>
        <v>HR</v>
      </c>
      <c r="H11" s="13"/>
    </row>
    <row r="12" spans="1:8" s="6" customFormat="1" ht="15.75" x14ac:dyDescent="0.25">
      <c r="A12" s="7"/>
      <c r="B12" s="35"/>
      <c r="C12" s="21"/>
      <c r="D12" s="9"/>
      <c r="E12" s="13"/>
      <c r="F12" s="11" t="s">
        <v>23</v>
      </c>
      <c r="G12" s="12" t="str">
        <f t="shared" si="0"/>
        <v>HR</v>
      </c>
      <c r="H12" s="2"/>
    </row>
    <row r="13" spans="1:8" s="6" customFormat="1" ht="15.75" x14ac:dyDescent="0.25">
      <c r="A13" s="7"/>
      <c r="B13" s="35"/>
      <c r="C13" s="21"/>
      <c r="D13" s="9"/>
      <c r="E13" s="13"/>
      <c r="F13" s="11" t="s">
        <v>23</v>
      </c>
      <c r="G13" s="12" t="str">
        <f t="shared" si="0"/>
        <v>HR</v>
      </c>
      <c r="H13" s="2"/>
    </row>
    <row r="14" spans="1:8" s="6" customFormat="1" ht="15.75" x14ac:dyDescent="0.25">
      <c r="A14" s="7"/>
      <c r="B14" s="35"/>
      <c r="C14" s="21"/>
      <c r="D14" s="9"/>
      <c r="E14" s="13"/>
      <c r="F14" s="11" t="s">
        <v>23</v>
      </c>
      <c r="G14" s="12" t="str">
        <f t="shared" si="0"/>
        <v>HR</v>
      </c>
      <c r="H14" s="13"/>
    </row>
    <row r="15" spans="1:8" s="6" customFormat="1" ht="15.75" x14ac:dyDescent="0.25">
      <c r="A15" s="7"/>
      <c r="B15" s="35"/>
      <c r="C15" s="21"/>
      <c r="D15" s="9"/>
      <c r="E15" s="13"/>
      <c r="F15" s="11" t="s">
        <v>23</v>
      </c>
      <c r="G15" s="12" t="str">
        <f t="shared" si="0"/>
        <v>HR</v>
      </c>
      <c r="H15" s="13"/>
    </row>
    <row r="16" spans="1:8" s="6" customFormat="1" ht="16.5" thickBot="1" x14ac:dyDescent="0.3">
      <c r="A16" s="14"/>
      <c r="B16" s="36"/>
      <c r="C16" s="21"/>
      <c r="D16" s="16"/>
      <c r="E16" s="13"/>
      <c r="F16" s="11" t="s">
        <v>23</v>
      </c>
      <c r="G16" s="12" t="str">
        <f t="shared" si="0"/>
        <v>HR</v>
      </c>
      <c r="H16" s="13"/>
    </row>
    <row r="17" spans="1:4" ht="24" thickBot="1" x14ac:dyDescent="0.4">
      <c r="A17" s="17" t="s">
        <v>25</v>
      </c>
      <c r="B17" s="18"/>
      <c r="C17" s="18"/>
      <c r="D17" s="19">
        <f>SUM(D6:D16)</f>
        <v>-47.24</v>
      </c>
    </row>
    <row r="18" spans="1:4" ht="15.75" thickBot="1" x14ac:dyDescent="0.3"/>
    <row r="19" spans="1:4" ht="24" thickBot="1" x14ac:dyDescent="0.4">
      <c r="A19" s="27" t="s">
        <v>26</v>
      </c>
      <c r="B19" s="18" t="s">
        <v>27</v>
      </c>
      <c r="C19" s="18"/>
      <c r="D19" s="20">
        <v>-47.24</v>
      </c>
    </row>
    <row r="20" spans="1:4" ht="15.75" thickBot="1" x14ac:dyDescent="0.3"/>
    <row r="21" spans="1:4" ht="24" thickBot="1" x14ac:dyDescent="0.4">
      <c r="A21" s="17" t="s">
        <v>28</v>
      </c>
      <c r="B21" s="18" t="s">
        <v>29</v>
      </c>
      <c r="C21" s="18"/>
      <c r="D21" s="19">
        <f>D17-D19</f>
        <v>0</v>
      </c>
    </row>
  </sheetData>
  <mergeCells count="1">
    <mergeCell ref="A1:B1"/>
  </mergeCells>
  <conditionalFormatting sqref="D21">
    <cfRule type="cellIs" dxfId="11" priority="1" operator="greaterThanOrEqual">
      <formula>0.01</formula>
    </cfRule>
    <cfRule type="cellIs" dxfId="10" priority="2" operator="lessThanOrEqual">
      <formula>-0.01</formula>
    </cfRule>
    <cfRule type="cellIs" dxfId="9" priority="3" operator="between">
      <formula>-0.01</formula>
      <formula>0.01</formula>
    </cfRule>
  </conditionalFormatting>
  <dataValidations count="1">
    <dataValidation type="textLength" operator="lessThanOrEqual" allowBlank="1" showInputMessage="1" showErrorMessage="1" sqref="E4:E1048576" xr:uid="{11BDC96B-104C-451C-A6F0-6ADDFBC2DEE1}">
      <formula1>28</formula1>
    </dataValidation>
  </dataValidation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F0EA-ED08-4AB5-A0C9-9A45CCCC871E}">
  <dimension ref="A1:H21"/>
  <sheetViews>
    <sheetView workbookViewId="0">
      <selection activeCell="A25" sqref="A25"/>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41" t="s">
        <v>124</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v>45791</v>
      </c>
      <c r="B6" s="28" t="s">
        <v>116</v>
      </c>
      <c r="C6" s="21" t="s">
        <v>21</v>
      </c>
      <c r="D6" s="9">
        <v>-174</v>
      </c>
      <c r="E6" s="13" t="s">
        <v>117</v>
      </c>
      <c r="F6" s="11" t="s">
        <v>23</v>
      </c>
      <c r="G6" s="12" t="str">
        <f>$B$2</f>
        <v>JWS</v>
      </c>
      <c r="H6" s="10" t="s">
        <v>118</v>
      </c>
    </row>
    <row r="7" spans="1:8" s="6" customFormat="1" ht="15.75" x14ac:dyDescent="0.25">
      <c r="A7" s="7">
        <v>45810</v>
      </c>
      <c r="B7" s="28" t="s">
        <v>119</v>
      </c>
      <c r="C7" s="21">
        <v>9</v>
      </c>
      <c r="D7" s="9">
        <v>-12</v>
      </c>
      <c r="E7" s="13" t="s">
        <v>120</v>
      </c>
      <c r="F7" s="11" t="s">
        <v>23</v>
      </c>
      <c r="G7" s="12" t="str">
        <f t="shared" ref="G7:G16" si="0">$B$2</f>
        <v>JWS</v>
      </c>
      <c r="H7" s="10" t="s">
        <v>121</v>
      </c>
    </row>
    <row r="8" spans="1:8" s="6" customFormat="1" ht="15.75" x14ac:dyDescent="0.25">
      <c r="A8" s="7">
        <v>45817</v>
      </c>
      <c r="B8" s="28" t="s">
        <v>116</v>
      </c>
      <c r="C8" s="21" t="s">
        <v>21</v>
      </c>
      <c r="D8" s="9">
        <v>-129.9</v>
      </c>
      <c r="E8" s="13" t="s">
        <v>122</v>
      </c>
      <c r="F8" s="11" t="s">
        <v>23</v>
      </c>
      <c r="G8" s="12" t="str">
        <f t="shared" si="0"/>
        <v>JWS</v>
      </c>
      <c r="H8" s="10" t="s">
        <v>123</v>
      </c>
    </row>
    <row r="9" spans="1:8" s="6" customFormat="1" ht="15.75" x14ac:dyDescent="0.25">
      <c r="A9" s="7"/>
      <c r="B9" s="28"/>
      <c r="C9" s="21"/>
      <c r="D9" s="9"/>
      <c r="E9" s="13"/>
      <c r="F9" s="11" t="s">
        <v>23</v>
      </c>
      <c r="G9" s="12" t="str">
        <f t="shared" si="0"/>
        <v>JWS</v>
      </c>
      <c r="H9" s="13"/>
    </row>
    <row r="10" spans="1:8" s="6" customFormat="1" ht="15.75" x14ac:dyDescent="0.25">
      <c r="A10" s="7"/>
      <c r="B10" s="8"/>
      <c r="C10" s="21"/>
      <c r="D10" s="9"/>
      <c r="E10" s="13"/>
      <c r="F10" s="11" t="s">
        <v>23</v>
      </c>
      <c r="G10" s="12" t="str">
        <f t="shared" si="0"/>
        <v>JWS</v>
      </c>
      <c r="H10" s="13"/>
    </row>
    <row r="11" spans="1:8" s="6" customFormat="1" ht="15.75" x14ac:dyDescent="0.25">
      <c r="A11" s="7"/>
      <c r="B11" s="8"/>
      <c r="C11" s="21"/>
      <c r="D11" s="9"/>
      <c r="E11" s="13"/>
      <c r="F11" s="11" t="s">
        <v>23</v>
      </c>
      <c r="G11" s="12" t="str">
        <f t="shared" si="0"/>
        <v>JWS</v>
      </c>
      <c r="H11" s="13"/>
    </row>
    <row r="12" spans="1:8" s="6" customFormat="1" ht="15.75" x14ac:dyDescent="0.25">
      <c r="A12" s="7"/>
      <c r="B12" s="8"/>
      <c r="C12" s="21"/>
      <c r="D12" s="9"/>
      <c r="E12" s="13"/>
      <c r="F12" s="11" t="s">
        <v>23</v>
      </c>
      <c r="G12" s="12" t="str">
        <f t="shared" si="0"/>
        <v>JWS</v>
      </c>
      <c r="H12" s="2"/>
    </row>
    <row r="13" spans="1:8" s="6" customFormat="1" ht="15.75" x14ac:dyDescent="0.25">
      <c r="A13" s="7"/>
      <c r="B13" s="8"/>
      <c r="C13" s="21"/>
      <c r="D13" s="9"/>
      <c r="E13" s="13"/>
      <c r="F13" s="11" t="s">
        <v>23</v>
      </c>
      <c r="G13" s="12" t="str">
        <f t="shared" si="0"/>
        <v>JWS</v>
      </c>
      <c r="H13" s="2"/>
    </row>
    <row r="14" spans="1:8" s="6" customFormat="1" ht="15.75" x14ac:dyDescent="0.25">
      <c r="A14" s="7"/>
      <c r="B14" s="8"/>
      <c r="C14" s="21"/>
      <c r="D14" s="9"/>
      <c r="E14" s="13"/>
      <c r="F14" s="11" t="s">
        <v>23</v>
      </c>
      <c r="G14" s="12" t="str">
        <f t="shared" si="0"/>
        <v>JWS</v>
      </c>
      <c r="H14" s="13"/>
    </row>
    <row r="15" spans="1:8" s="6" customFormat="1" ht="15.75" x14ac:dyDescent="0.25">
      <c r="A15" s="7"/>
      <c r="B15" s="8"/>
      <c r="C15" s="21"/>
      <c r="D15" s="9"/>
      <c r="E15" s="13"/>
      <c r="F15" s="11" t="s">
        <v>23</v>
      </c>
      <c r="G15" s="12" t="str">
        <f t="shared" si="0"/>
        <v>JWS</v>
      </c>
      <c r="H15" s="13"/>
    </row>
    <row r="16" spans="1:8" s="6" customFormat="1" ht="16.5" thickBot="1" x14ac:dyDescent="0.3">
      <c r="A16" s="14"/>
      <c r="B16" s="15"/>
      <c r="C16" s="21"/>
      <c r="D16" s="16"/>
      <c r="E16" s="13"/>
      <c r="F16" s="11" t="s">
        <v>23</v>
      </c>
      <c r="G16" s="12" t="str">
        <f t="shared" si="0"/>
        <v>JWS</v>
      </c>
      <c r="H16" s="13"/>
    </row>
    <row r="17" spans="1:4" ht="24" thickBot="1" x14ac:dyDescent="0.4">
      <c r="A17" s="17" t="s">
        <v>25</v>
      </c>
      <c r="B17" s="18"/>
      <c r="C17" s="18"/>
      <c r="D17" s="19">
        <f>SUM(D6:D16)</f>
        <v>-315.89999999999998</v>
      </c>
    </row>
    <row r="18" spans="1:4" ht="15.75" thickBot="1" x14ac:dyDescent="0.3"/>
    <row r="19" spans="1:4" ht="24" thickBot="1" x14ac:dyDescent="0.4">
      <c r="A19" s="27" t="s">
        <v>26</v>
      </c>
      <c r="B19" s="18" t="s">
        <v>27</v>
      </c>
      <c r="C19" s="18"/>
      <c r="D19" s="20">
        <v>-315.89999999999998</v>
      </c>
    </row>
    <row r="20" spans="1:4" ht="15.75" thickBot="1" x14ac:dyDescent="0.3"/>
    <row r="21" spans="1:4" ht="24" thickBot="1" x14ac:dyDescent="0.4">
      <c r="A21" s="17" t="s">
        <v>28</v>
      </c>
      <c r="B21" s="18" t="s">
        <v>29</v>
      </c>
      <c r="C21" s="18"/>
      <c r="D21" s="19">
        <f>D17-D19</f>
        <v>0</v>
      </c>
    </row>
  </sheetData>
  <mergeCells count="1">
    <mergeCell ref="A1:B1"/>
  </mergeCells>
  <conditionalFormatting sqref="D21">
    <cfRule type="cellIs" dxfId="8" priority="1" operator="greaterThanOrEqual">
      <formula>0.01</formula>
    </cfRule>
    <cfRule type="cellIs" dxfId="7" priority="2" operator="lessThanOrEqual">
      <formula>-0.01</formula>
    </cfRule>
    <cfRule type="cellIs" dxfId="6" priority="3" operator="between">
      <formula>-0.01</formula>
      <formula>0.01</formula>
    </cfRule>
  </conditionalFormatting>
  <dataValidations count="1">
    <dataValidation type="textLength" operator="lessThanOrEqual" allowBlank="1" showInputMessage="1" showErrorMessage="1" sqref="E4:E8 E10:E1048576" xr:uid="{22294CE4-BF0A-48EC-B56C-3DC218274CD2}">
      <formula1>28</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B508-B352-4A16-9B9C-BFDFDB47D6CD}">
  <dimension ref="A1:H25"/>
  <sheetViews>
    <sheetView workbookViewId="0">
      <selection activeCell="E25" sqref="E25"/>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57</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v>45788</v>
      </c>
      <c r="B6" s="33" t="s">
        <v>48</v>
      </c>
      <c r="C6" s="21">
        <v>9</v>
      </c>
      <c r="D6" s="9">
        <v>-69.63</v>
      </c>
      <c r="E6" s="13" t="s">
        <v>49</v>
      </c>
      <c r="F6" s="11" t="s">
        <v>23</v>
      </c>
      <c r="G6" s="12" t="str">
        <f>$B$2</f>
        <v>Theatre</v>
      </c>
      <c r="H6" s="13" t="s">
        <v>50</v>
      </c>
    </row>
    <row r="7" spans="1:8" s="6" customFormat="1" ht="15.75" x14ac:dyDescent="0.25">
      <c r="A7" s="7">
        <v>45789</v>
      </c>
      <c r="B7" s="33" t="s">
        <v>51</v>
      </c>
      <c r="C7" s="21" t="s">
        <v>21</v>
      </c>
      <c r="D7" s="9">
        <v>-430.92</v>
      </c>
      <c r="E7" s="13" t="s">
        <v>52</v>
      </c>
      <c r="F7" s="11" t="s">
        <v>23</v>
      </c>
      <c r="G7" s="12" t="str">
        <f t="shared" ref="G7:G20" si="0">$B$2</f>
        <v>Theatre</v>
      </c>
      <c r="H7" s="13" t="s">
        <v>53</v>
      </c>
    </row>
    <row r="8" spans="1:8" s="6" customFormat="1" ht="15.75" x14ac:dyDescent="0.25">
      <c r="A8" s="7">
        <v>45800</v>
      </c>
      <c r="B8" s="33" t="s">
        <v>48</v>
      </c>
      <c r="C8" s="21">
        <v>9</v>
      </c>
      <c r="D8" s="9">
        <v>-85</v>
      </c>
      <c r="E8" s="13" t="s">
        <v>49</v>
      </c>
      <c r="F8" s="11" t="s">
        <v>23</v>
      </c>
      <c r="G8" s="12" t="str">
        <f t="shared" si="0"/>
        <v>Theatre</v>
      </c>
      <c r="H8" s="13" t="s">
        <v>50</v>
      </c>
    </row>
    <row r="9" spans="1:8" s="6" customFormat="1" ht="15.75" x14ac:dyDescent="0.25">
      <c r="A9" s="7">
        <v>45811</v>
      </c>
      <c r="B9" s="33" t="s">
        <v>54</v>
      </c>
      <c r="C9" s="21" t="s">
        <v>21</v>
      </c>
      <c r="D9" s="9">
        <v>-875</v>
      </c>
      <c r="E9" s="13" t="s">
        <v>55</v>
      </c>
      <c r="F9" s="11" t="s">
        <v>23</v>
      </c>
      <c r="G9" s="12" t="str">
        <f t="shared" si="0"/>
        <v>Theatre</v>
      </c>
      <c r="H9" s="13" t="s">
        <v>56</v>
      </c>
    </row>
    <row r="10" spans="1:8" s="6" customFormat="1" ht="15.75" x14ac:dyDescent="0.25">
      <c r="A10" s="7">
        <v>45811</v>
      </c>
      <c r="B10" s="33" t="s">
        <v>54</v>
      </c>
      <c r="C10" s="21" t="s">
        <v>21</v>
      </c>
      <c r="D10" s="9">
        <v>-875</v>
      </c>
      <c r="E10" s="13" t="s">
        <v>55</v>
      </c>
      <c r="F10" s="11" t="s">
        <v>23</v>
      </c>
      <c r="G10" s="12" t="str">
        <f t="shared" si="0"/>
        <v>Theatre</v>
      </c>
      <c r="H10" s="13" t="s">
        <v>56</v>
      </c>
    </row>
    <row r="11" spans="1:8" s="6" customFormat="1" ht="15.75" x14ac:dyDescent="0.25">
      <c r="A11" s="7"/>
      <c r="B11" s="33"/>
      <c r="C11" s="21"/>
      <c r="D11" s="9"/>
      <c r="E11" s="13"/>
      <c r="F11" s="11" t="s">
        <v>23</v>
      </c>
      <c r="G11" s="12" t="str">
        <f t="shared" si="0"/>
        <v>Theatre</v>
      </c>
      <c r="H11" s="13"/>
    </row>
    <row r="12" spans="1:8" s="6" customFormat="1" ht="15.75" x14ac:dyDescent="0.25">
      <c r="A12" s="7"/>
      <c r="B12" s="33"/>
      <c r="C12" s="21"/>
      <c r="D12" s="9"/>
      <c r="E12" s="13"/>
      <c r="F12" s="11" t="s">
        <v>23</v>
      </c>
      <c r="G12" s="12" t="str">
        <f t="shared" si="0"/>
        <v>Theatre</v>
      </c>
      <c r="H12" s="13"/>
    </row>
    <row r="13" spans="1:8" s="6" customFormat="1" ht="15.75" x14ac:dyDescent="0.25">
      <c r="A13" s="7"/>
      <c r="B13" s="33"/>
      <c r="C13" s="21"/>
      <c r="D13" s="9"/>
      <c r="E13" s="13"/>
      <c r="F13" s="11" t="s">
        <v>23</v>
      </c>
      <c r="G13" s="12" t="str">
        <f t="shared" si="0"/>
        <v>Theatre</v>
      </c>
      <c r="H13" s="13"/>
    </row>
    <row r="14" spans="1:8" s="6" customFormat="1" ht="15.75" x14ac:dyDescent="0.25">
      <c r="A14" s="7"/>
      <c r="B14" s="33"/>
      <c r="C14" s="21"/>
      <c r="D14" s="9"/>
      <c r="E14" s="13"/>
      <c r="F14" s="11" t="s">
        <v>23</v>
      </c>
      <c r="G14" s="12" t="str">
        <f t="shared" si="0"/>
        <v>Theatre</v>
      </c>
      <c r="H14" s="13"/>
    </row>
    <row r="15" spans="1:8" s="6" customFormat="1" ht="15.75" x14ac:dyDescent="0.25">
      <c r="A15" s="7"/>
      <c r="B15" s="33"/>
      <c r="C15" s="21"/>
      <c r="D15" s="9"/>
      <c r="E15" s="13"/>
      <c r="F15" s="11" t="s">
        <v>23</v>
      </c>
      <c r="G15" s="12" t="str">
        <f t="shared" si="0"/>
        <v>Theatre</v>
      </c>
      <c r="H15" s="13"/>
    </row>
    <row r="16" spans="1:8" s="6" customFormat="1" ht="15.75" x14ac:dyDescent="0.25">
      <c r="A16" s="7"/>
      <c r="B16" s="33"/>
      <c r="C16" s="21"/>
      <c r="D16" s="9"/>
      <c r="E16" s="13"/>
      <c r="F16" s="11" t="s">
        <v>23</v>
      </c>
      <c r="G16" s="12" t="str">
        <f t="shared" si="0"/>
        <v>Theatre</v>
      </c>
      <c r="H16" s="13"/>
    </row>
    <row r="17" spans="1:8" s="6" customFormat="1" ht="15.75" x14ac:dyDescent="0.25">
      <c r="A17" s="7"/>
      <c r="B17" s="33"/>
      <c r="C17" s="21"/>
      <c r="D17" s="9"/>
      <c r="E17" s="13"/>
      <c r="F17" s="11" t="s">
        <v>23</v>
      </c>
      <c r="G17" s="12" t="str">
        <f t="shared" si="0"/>
        <v>Theatre</v>
      </c>
      <c r="H17" s="13"/>
    </row>
    <row r="18" spans="1:8" s="6" customFormat="1" ht="15.75" x14ac:dyDescent="0.25">
      <c r="A18" s="7"/>
      <c r="B18" s="33"/>
      <c r="C18" s="21"/>
      <c r="D18" s="9"/>
      <c r="E18" s="13"/>
      <c r="F18" s="11" t="s">
        <v>23</v>
      </c>
      <c r="G18" s="12" t="str">
        <f t="shared" si="0"/>
        <v>Theatre</v>
      </c>
      <c r="H18" s="13"/>
    </row>
    <row r="19" spans="1:8" s="6" customFormat="1" ht="15.75" x14ac:dyDescent="0.25">
      <c r="A19" s="7"/>
      <c r="B19" s="33"/>
      <c r="C19" s="21"/>
      <c r="D19" s="9"/>
      <c r="E19" s="13"/>
      <c r="F19" s="11" t="s">
        <v>23</v>
      </c>
      <c r="G19" s="12" t="str">
        <f t="shared" si="0"/>
        <v>Theatre</v>
      </c>
      <c r="H19" s="13"/>
    </row>
    <row r="20" spans="1:8" s="6" customFormat="1" ht="16.5" thickBot="1" x14ac:dyDescent="0.3">
      <c r="A20" s="7"/>
      <c r="B20" s="33"/>
      <c r="C20" s="21"/>
      <c r="D20" s="9"/>
      <c r="E20" s="13"/>
      <c r="F20" s="11" t="s">
        <v>23</v>
      </c>
      <c r="G20" s="12" t="str">
        <f t="shared" si="0"/>
        <v>Theatre</v>
      </c>
      <c r="H20" s="13"/>
    </row>
    <row r="21" spans="1:8" ht="24" thickBot="1" x14ac:dyDescent="0.4">
      <c r="A21" s="17" t="s">
        <v>25</v>
      </c>
      <c r="B21" s="18"/>
      <c r="C21" s="18"/>
      <c r="D21" s="19">
        <f>SUM(D6:D20)</f>
        <v>-2335.5500000000002</v>
      </c>
    </row>
    <row r="22" spans="1:8" ht="15.75" thickBot="1" x14ac:dyDescent="0.3"/>
    <row r="23" spans="1:8" ht="24" thickBot="1" x14ac:dyDescent="0.4">
      <c r="A23" s="27" t="s">
        <v>26</v>
      </c>
      <c r="B23" s="18" t="s">
        <v>27</v>
      </c>
      <c r="C23" s="18"/>
      <c r="D23" s="20">
        <v>-2335.5500000000002</v>
      </c>
    </row>
    <row r="24" spans="1:8" ht="15.75" thickBot="1" x14ac:dyDescent="0.3"/>
    <row r="25" spans="1:8" ht="24" thickBot="1" x14ac:dyDescent="0.4">
      <c r="A25" s="17" t="s">
        <v>28</v>
      </c>
      <c r="B25" s="18" t="s">
        <v>29</v>
      </c>
      <c r="C25" s="18"/>
      <c r="D25" s="19">
        <f>D21-D23</f>
        <v>0</v>
      </c>
    </row>
  </sheetData>
  <mergeCells count="1">
    <mergeCell ref="A1:B1"/>
  </mergeCells>
  <conditionalFormatting sqref="D25">
    <cfRule type="cellIs" dxfId="5" priority="1" operator="greaterThanOrEqual">
      <formula>0.01</formula>
    </cfRule>
    <cfRule type="cellIs" dxfId="4" priority="2" operator="lessThanOrEqual">
      <formula>-0.01</formula>
    </cfRule>
    <cfRule type="cellIs" dxfId="3" priority="3" operator="between">
      <formula>-0.01</formula>
      <formula>0.01</formula>
    </cfRule>
  </conditionalFormatting>
  <dataValidations count="1">
    <dataValidation type="textLength" operator="lessThanOrEqual" allowBlank="1" showInputMessage="1" showErrorMessage="1" sqref="E4:E1048576" xr:uid="{E711BEFC-0D02-498B-A097-48D5D263CF59}">
      <formula1>28</formula1>
    </dataValidation>
  </dataValidation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E7FF-98E2-4477-A37C-9631D0EF6E48}">
  <dimension ref="A1:H21"/>
  <sheetViews>
    <sheetView workbookViewId="0">
      <selection activeCell="D10" sqref="D10"/>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57</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v>45792</v>
      </c>
      <c r="B6" s="35" t="s">
        <v>73</v>
      </c>
      <c r="C6" s="21" t="s">
        <v>21</v>
      </c>
      <c r="D6" s="9">
        <v>-41.5</v>
      </c>
      <c r="E6" s="10" t="s">
        <v>74</v>
      </c>
      <c r="F6" s="11" t="s">
        <v>23</v>
      </c>
      <c r="G6" s="12" t="str">
        <f>$B$2</f>
        <v>Theatre</v>
      </c>
      <c r="H6" s="10" t="s">
        <v>75</v>
      </c>
    </row>
    <row r="7" spans="1:8" s="6" customFormat="1" ht="15.75" x14ac:dyDescent="0.25">
      <c r="A7" s="7">
        <v>45796</v>
      </c>
      <c r="B7" s="35" t="s">
        <v>58</v>
      </c>
      <c r="C7" s="21" t="s">
        <v>21</v>
      </c>
      <c r="D7" s="9">
        <v>-7.93</v>
      </c>
      <c r="E7" s="13" t="s">
        <v>76</v>
      </c>
      <c r="F7" s="11" t="s">
        <v>23</v>
      </c>
      <c r="G7" s="12" t="str">
        <f t="shared" ref="G7:G16" si="0">$B$2</f>
        <v>Theatre</v>
      </c>
      <c r="H7" s="13" t="s">
        <v>77</v>
      </c>
    </row>
    <row r="8" spans="1:8" s="6" customFormat="1" ht="15.75" x14ac:dyDescent="0.25">
      <c r="A8" s="7">
        <v>45798</v>
      </c>
      <c r="B8" s="35" t="s">
        <v>54</v>
      </c>
      <c r="C8" s="21" t="s">
        <v>21</v>
      </c>
      <c r="D8" s="9">
        <v>-47.57</v>
      </c>
      <c r="E8" s="13" t="s">
        <v>78</v>
      </c>
      <c r="F8" s="11" t="s">
        <v>23</v>
      </c>
      <c r="G8" s="12" t="str">
        <f t="shared" si="0"/>
        <v>Theatre</v>
      </c>
      <c r="H8" s="13" t="s">
        <v>79</v>
      </c>
    </row>
    <row r="9" spans="1:8" s="6" customFormat="1" ht="15.75" x14ac:dyDescent="0.25">
      <c r="A9" s="7">
        <v>45798</v>
      </c>
      <c r="B9" s="35" t="s">
        <v>73</v>
      </c>
      <c r="C9" s="21" t="s">
        <v>21</v>
      </c>
      <c r="D9" s="9">
        <v>-17.989999999999998</v>
      </c>
      <c r="E9" s="13" t="s">
        <v>80</v>
      </c>
      <c r="F9" s="11" t="s">
        <v>23</v>
      </c>
      <c r="G9" s="12" t="str">
        <f t="shared" si="0"/>
        <v>Theatre</v>
      </c>
      <c r="H9" s="13" t="s">
        <v>81</v>
      </c>
    </row>
    <row r="10" spans="1:8" s="6" customFormat="1" ht="15.75" x14ac:dyDescent="0.25">
      <c r="A10" s="7">
        <v>45809</v>
      </c>
      <c r="B10" s="35" t="s">
        <v>82</v>
      </c>
      <c r="C10" s="21">
        <v>9</v>
      </c>
      <c r="D10" s="9">
        <v>-19.989999999999998</v>
      </c>
      <c r="E10" s="13" t="s">
        <v>83</v>
      </c>
      <c r="F10" s="11" t="s">
        <v>23</v>
      </c>
      <c r="G10" s="12" t="str">
        <f t="shared" si="0"/>
        <v>Theatre</v>
      </c>
      <c r="H10" s="13" t="s">
        <v>84</v>
      </c>
    </row>
    <row r="11" spans="1:8" s="6" customFormat="1" ht="15.75" x14ac:dyDescent="0.25">
      <c r="A11" s="7">
        <v>45810</v>
      </c>
      <c r="B11" s="35" t="s">
        <v>85</v>
      </c>
      <c r="C11" s="21" t="s">
        <v>30</v>
      </c>
      <c r="D11" s="9">
        <v>-39.5</v>
      </c>
      <c r="E11" s="13" t="s">
        <v>86</v>
      </c>
      <c r="F11" s="11" t="s">
        <v>23</v>
      </c>
      <c r="G11" s="12" t="str">
        <f t="shared" si="0"/>
        <v>Theatre</v>
      </c>
      <c r="H11" s="13" t="s">
        <v>87</v>
      </c>
    </row>
    <row r="12" spans="1:8" s="6" customFormat="1" ht="15.75" x14ac:dyDescent="0.25">
      <c r="A12" s="7"/>
      <c r="B12" s="35"/>
      <c r="C12" s="21"/>
      <c r="D12" s="9"/>
      <c r="E12" s="13"/>
      <c r="F12" s="11" t="s">
        <v>23</v>
      </c>
      <c r="G12" s="12" t="str">
        <f t="shared" si="0"/>
        <v>Theatre</v>
      </c>
      <c r="H12" s="2"/>
    </row>
    <row r="13" spans="1:8" s="6" customFormat="1" ht="15.75" x14ac:dyDescent="0.25">
      <c r="A13" s="7"/>
      <c r="B13" s="35"/>
      <c r="C13" s="21"/>
      <c r="D13" s="9"/>
      <c r="E13" s="13"/>
      <c r="F13" s="11" t="s">
        <v>23</v>
      </c>
      <c r="G13" s="12" t="str">
        <f t="shared" si="0"/>
        <v>Theatre</v>
      </c>
      <c r="H13" s="2"/>
    </row>
    <row r="14" spans="1:8" s="6" customFormat="1" ht="15.75" x14ac:dyDescent="0.25">
      <c r="A14" s="7"/>
      <c r="B14" s="35"/>
      <c r="C14" s="21"/>
      <c r="D14" s="9"/>
      <c r="E14" s="13"/>
      <c r="F14" s="11" t="s">
        <v>23</v>
      </c>
      <c r="G14" s="12" t="str">
        <f t="shared" si="0"/>
        <v>Theatre</v>
      </c>
      <c r="H14" s="13"/>
    </row>
    <row r="15" spans="1:8" s="6" customFormat="1" ht="15.75" x14ac:dyDescent="0.25">
      <c r="A15" s="7"/>
      <c r="B15" s="35"/>
      <c r="C15" s="21"/>
      <c r="D15" s="9"/>
      <c r="E15" s="13"/>
      <c r="F15" s="11" t="s">
        <v>23</v>
      </c>
      <c r="G15" s="12" t="str">
        <f t="shared" si="0"/>
        <v>Theatre</v>
      </c>
      <c r="H15" s="13"/>
    </row>
    <row r="16" spans="1:8" s="6" customFormat="1" ht="16.5" thickBot="1" x14ac:dyDescent="0.3">
      <c r="A16" s="14"/>
      <c r="B16" s="36"/>
      <c r="C16" s="21"/>
      <c r="D16" s="16"/>
      <c r="E16" s="13"/>
      <c r="F16" s="11" t="s">
        <v>23</v>
      </c>
      <c r="G16" s="12" t="str">
        <f t="shared" si="0"/>
        <v>Theatre</v>
      </c>
      <c r="H16" s="13"/>
    </row>
    <row r="17" spans="1:4" ht="24" thickBot="1" x14ac:dyDescent="0.4">
      <c r="A17" s="17" t="s">
        <v>25</v>
      </c>
      <c r="B17" s="18"/>
      <c r="C17" s="18"/>
      <c r="D17" s="19">
        <f>SUM(D6:D16)</f>
        <v>-174.48</v>
      </c>
    </row>
    <row r="18" spans="1:4" ht="15.75" thickBot="1" x14ac:dyDescent="0.3"/>
    <row r="19" spans="1:4" ht="24" thickBot="1" x14ac:dyDescent="0.4">
      <c r="A19" s="27" t="s">
        <v>26</v>
      </c>
      <c r="B19" s="18" t="s">
        <v>27</v>
      </c>
      <c r="C19" s="18"/>
      <c r="D19" s="20">
        <v>-174.48</v>
      </c>
    </row>
    <row r="20" spans="1:4" ht="15.75" thickBot="1" x14ac:dyDescent="0.3"/>
    <row r="21" spans="1:4" ht="24" thickBot="1" x14ac:dyDescent="0.4">
      <c r="A21" s="17" t="s">
        <v>28</v>
      </c>
      <c r="B21" s="18" t="s">
        <v>29</v>
      </c>
      <c r="C21" s="18"/>
      <c r="D21" s="19">
        <f>D17-D19</f>
        <v>0</v>
      </c>
    </row>
  </sheetData>
  <mergeCells count="1">
    <mergeCell ref="A1:B1"/>
  </mergeCells>
  <conditionalFormatting sqref="D21">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4:E1048576" xr:uid="{004689AE-C10F-424C-9271-243CE04FCBB0}">
      <formula1>28</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CF9DD-A4EA-41FA-A676-3B7095178B87}">
  <dimension ref="A1:H12"/>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47</v>
      </c>
    </row>
    <row r="3" spans="1:8" ht="15.75" x14ac:dyDescent="0.25">
      <c r="A3" s="24" t="s">
        <v>3</v>
      </c>
      <c r="B3" s="31" t="s">
        <v>44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32" t="s">
        <v>33</v>
      </c>
      <c r="B6" s="33" t="s">
        <v>45</v>
      </c>
      <c r="C6" s="21" t="s">
        <v>21</v>
      </c>
      <c r="D6" s="9">
        <v>-7.16</v>
      </c>
      <c r="E6" s="13" t="s">
        <v>46</v>
      </c>
      <c r="F6" s="11" t="s">
        <v>23</v>
      </c>
      <c r="G6" s="12" t="str">
        <f>$B$2</f>
        <v>Communications</v>
      </c>
      <c r="H6" s="10"/>
    </row>
    <row r="7" spans="1:8" s="6" customFormat="1" ht="16.5" thickBot="1" x14ac:dyDescent="0.3">
      <c r="A7" s="14"/>
      <c r="B7" s="15"/>
      <c r="C7" s="21"/>
      <c r="D7" s="16"/>
      <c r="E7" s="13"/>
      <c r="F7" s="11"/>
      <c r="G7" s="12" t="str">
        <f t="shared" ref="G7" si="0">$B$2</f>
        <v>Communications</v>
      </c>
      <c r="H7" s="13"/>
    </row>
    <row r="8" spans="1:8" ht="24" thickBot="1" x14ac:dyDescent="0.4">
      <c r="A8" s="17" t="s">
        <v>25</v>
      </c>
      <c r="B8" s="18"/>
      <c r="C8" s="18"/>
      <c r="D8" s="19">
        <f>SUM(D6:D7)</f>
        <v>-7.16</v>
      </c>
    </row>
    <row r="9" spans="1:8" ht="15.75" thickBot="1" x14ac:dyDescent="0.3"/>
    <row r="10" spans="1:8" ht="24" thickBot="1" x14ac:dyDescent="0.4">
      <c r="A10" s="27" t="s">
        <v>26</v>
      </c>
      <c r="B10" s="18" t="s">
        <v>27</v>
      </c>
      <c r="C10" s="18"/>
      <c r="D10" s="20">
        <v>-7.16</v>
      </c>
    </row>
    <row r="11" spans="1:8" ht="15.75" thickBot="1" x14ac:dyDescent="0.3"/>
    <row r="12" spans="1:8" ht="24" thickBot="1" x14ac:dyDescent="0.4">
      <c r="A12" s="17" t="s">
        <v>28</v>
      </c>
      <c r="B12" s="18" t="s">
        <v>29</v>
      </c>
      <c r="C12" s="18"/>
      <c r="D12" s="19">
        <f>D8-D10</f>
        <v>0</v>
      </c>
    </row>
  </sheetData>
  <mergeCells count="1">
    <mergeCell ref="A1:B1"/>
  </mergeCells>
  <conditionalFormatting sqref="D12">
    <cfRule type="cellIs" dxfId="41" priority="1" operator="greaterThanOrEqual">
      <formula>0.01</formula>
    </cfRule>
    <cfRule type="cellIs" dxfId="40" priority="2" operator="lessThanOrEqual">
      <formula>-0.01</formula>
    </cfRule>
    <cfRule type="cellIs" dxfId="39" priority="3" operator="between">
      <formula>-0.01</formula>
      <formula>0.01</formula>
    </cfRule>
  </conditionalFormatting>
  <dataValidations count="1">
    <dataValidation type="textLength" operator="lessThanOrEqual" allowBlank="1" showInputMessage="1" showErrorMessage="1" sqref="E4:E1048576" xr:uid="{19D85FD9-31E5-4653-A96D-69EF63DBD8B2}">
      <formula1>28</formula1>
    </dataValidation>
  </dataValidations>
  <pageMargins left="0.7" right="0.7" top="0.75" bottom="0.75" header="0.3" footer="0.3"/>
  <pageSetup fitToWidth="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FE37-9A37-47AB-A3F5-B539D3308258}">
  <dimension ref="A1:H12"/>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5" t="s">
        <v>31</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v>45806</v>
      </c>
      <c r="B6" s="28" t="s">
        <v>20</v>
      </c>
      <c r="C6" s="21" t="s">
        <v>21</v>
      </c>
      <c r="D6" s="9">
        <v>-12.28</v>
      </c>
      <c r="E6" s="13" t="s">
        <v>22</v>
      </c>
      <c r="F6" s="11" t="s">
        <v>23</v>
      </c>
      <c r="G6" s="12"/>
      <c r="H6" s="10"/>
    </row>
    <row r="7" spans="1:8" s="6" customFormat="1" ht="16.5" thickBot="1" x14ac:dyDescent="0.3">
      <c r="A7" s="7">
        <v>45812</v>
      </c>
      <c r="B7" s="28" t="s">
        <v>24</v>
      </c>
      <c r="C7" s="21" t="s">
        <v>21</v>
      </c>
      <c r="D7" s="9">
        <v>-12.87</v>
      </c>
      <c r="E7" s="13" t="s">
        <v>22</v>
      </c>
      <c r="F7" s="11" t="s">
        <v>23</v>
      </c>
      <c r="G7" s="12"/>
      <c r="H7" s="13"/>
    </row>
    <row r="8" spans="1:8" ht="24" thickBot="1" x14ac:dyDescent="0.4">
      <c r="A8" s="17" t="s">
        <v>25</v>
      </c>
      <c r="B8" s="18"/>
      <c r="C8" s="18"/>
      <c r="D8" s="19">
        <f>SUM(D6:D7)</f>
        <v>-25.15</v>
      </c>
    </row>
    <row r="9" spans="1:8" ht="15.75" thickBot="1" x14ac:dyDescent="0.3"/>
    <row r="10" spans="1:8" ht="24" thickBot="1" x14ac:dyDescent="0.4">
      <c r="A10" s="27" t="s">
        <v>26</v>
      </c>
      <c r="B10" s="18" t="s">
        <v>27</v>
      </c>
      <c r="C10" s="18"/>
      <c r="D10" s="20">
        <v>-25.15</v>
      </c>
    </row>
    <row r="11" spans="1:8" ht="15.75" thickBot="1" x14ac:dyDescent="0.3"/>
    <row r="12" spans="1:8" ht="24" thickBot="1" x14ac:dyDescent="0.4">
      <c r="A12" s="17" t="s">
        <v>28</v>
      </c>
      <c r="B12" s="18" t="s">
        <v>29</v>
      </c>
      <c r="C12" s="18"/>
      <c r="D12" s="19">
        <f>D8-D10</f>
        <v>0</v>
      </c>
    </row>
  </sheetData>
  <mergeCells count="1">
    <mergeCell ref="A1:B1"/>
  </mergeCells>
  <conditionalFormatting sqref="D12">
    <cfRule type="cellIs" dxfId="38" priority="1" operator="greaterThanOrEqual">
      <formula>0.01</formula>
    </cfRule>
    <cfRule type="cellIs" dxfId="37" priority="2" operator="lessThanOrEqual">
      <formula>-0.01</formula>
    </cfRule>
    <cfRule type="cellIs" dxfId="36" priority="3" operator="between">
      <formula>-0.01</formula>
      <formula>0.01</formula>
    </cfRule>
  </conditionalFormatting>
  <dataValidations count="2">
    <dataValidation type="textLength" operator="lessThanOrEqual" allowBlank="1" showInputMessage="1" showErrorMessage="1" sqref="E4:E1048576" xr:uid="{712287E7-F6ED-49D9-978F-8AE6916133AA}">
      <formula1>28</formula1>
    </dataValidation>
    <dataValidation type="list" allowBlank="1" showInputMessage="1" showErrorMessage="1" promptTitle="VAT code" prompt="Please select appropriate vat code from dropdown (see VAT codes worksheet for descriptions)" sqref="C6:C7" xr:uid="{1CDF8C21-2687-4C60-9CFC-4B481B22251B}">
      <formula1>#REF!</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B152-4EE9-4125-8355-D054E9E70073}">
  <dimension ref="A1:H21"/>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31.4257812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31</v>
      </c>
    </row>
    <row r="3" spans="1:8" ht="15.75" x14ac:dyDescent="0.25">
      <c r="A3" s="24" t="s">
        <v>3</v>
      </c>
      <c r="B3" s="25" t="s">
        <v>98</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40" t="s">
        <v>99</v>
      </c>
      <c r="B6" s="39" t="s">
        <v>100</v>
      </c>
      <c r="C6" s="21" t="s">
        <v>21</v>
      </c>
      <c r="D6" s="9">
        <v>-25.54</v>
      </c>
      <c r="E6" s="10" t="s">
        <v>101</v>
      </c>
      <c r="F6" s="11" t="s">
        <v>23</v>
      </c>
      <c r="G6" s="12" t="str">
        <f>$B$2</f>
        <v>Facilities</v>
      </c>
      <c r="H6" s="10" t="s">
        <v>102</v>
      </c>
    </row>
    <row r="7" spans="1:8" s="6" customFormat="1" ht="15.75" x14ac:dyDescent="0.25">
      <c r="A7" s="40" t="s">
        <v>103</v>
      </c>
      <c r="B7" s="37" t="s">
        <v>100</v>
      </c>
      <c r="C7" s="21" t="s">
        <v>21</v>
      </c>
      <c r="D7" s="9">
        <v>-45.12</v>
      </c>
      <c r="E7" s="13" t="s">
        <v>104</v>
      </c>
      <c r="F7" s="11" t="s">
        <v>23</v>
      </c>
      <c r="G7" s="12" t="str">
        <f t="shared" ref="G7:G16" si="0">$B$2</f>
        <v>Facilities</v>
      </c>
      <c r="H7" s="13" t="s">
        <v>105</v>
      </c>
    </row>
    <row r="8" spans="1:8" s="6" customFormat="1" ht="15.75" x14ac:dyDescent="0.25">
      <c r="A8" s="40" t="s">
        <v>33</v>
      </c>
      <c r="B8" s="28" t="s">
        <v>106</v>
      </c>
      <c r="C8" s="21" t="s">
        <v>21</v>
      </c>
      <c r="D8" s="9">
        <v>-99.23</v>
      </c>
      <c r="E8" s="10" t="s">
        <v>107</v>
      </c>
      <c r="F8" s="11" t="s">
        <v>23</v>
      </c>
      <c r="G8" s="12" t="str">
        <f t="shared" si="0"/>
        <v>Facilities</v>
      </c>
      <c r="H8" s="10" t="s">
        <v>108</v>
      </c>
    </row>
    <row r="9" spans="1:8" s="6" customFormat="1" ht="15.75" x14ac:dyDescent="0.25">
      <c r="A9" s="40" t="s">
        <v>109</v>
      </c>
      <c r="B9" s="37" t="s">
        <v>100</v>
      </c>
      <c r="C9" s="21" t="s">
        <v>21</v>
      </c>
      <c r="D9" s="9">
        <v>-164.68</v>
      </c>
      <c r="E9" s="13" t="s">
        <v>110</v>
      </c>
      <c r="F9" s="11" t="s">
        <v>23</v>
      </c>
      <c r="G9" s="12" t="str">
        <f t="shared" si="0"/>
        <v>Facilities</v>
      </c>
      <c r="H9" s="13" t="s">
        <v>111</v>
      </c>
    </row>
    <row r="10" spans="1:8" s="6" customFormat="1" ht="15.75" x14ac:dyDescent="0.25">
      <c r="A10" s="7"/>
      <c r="B10" s="8"/>
      <c r="C10" s="21"/>
      <c r="D10" s="9"/>
      <c r="E10" s="13"/>
      <c r="F10" s="11" t="s">
        <v>23</v>
      </c>
      <c r="G10" s="12" t="str">
        <f t="shared" si="0"/>
        <v>Facilities</v>
      </c>
      <c r="H10" s="13"/>
    </row>
    <row r="11" spans="1:8" s="6" customFormat="1" ht="15.75" x14ac:dyDescent="0.25">
      <c r="A11" s="7"/>
      <c r="B11" s="8"/>
      <c r="C11" s="21"/>
      <c r="D11" s="9"/>
      <c r="E11" s="13"/>
      <c r="F11" s="11" t="s">
        <v>23</v>
      </c>
      <c r="G11" s="12" t="str">
        <f t="shared" si="0"/>
        <v>Facilities</v>
      </c>
      <c r="H11" s="13"/>
    </row>
    <row r="12" spans="1:8" s="6" customFormat="1" ht="15.75" x14ac:dyDescent="0.25">
      <c r="A12" s="7"/>
      <c r="B12" s="8"/>
      <c r="C12" s="21"/>
      <c r="D12" s="9"/>
      <c r="E12" s="13"/>
      <c r="F12" s="11" t="s">
        <v>23</v>
      </c>
      <c r="G12" s="12" t="str">
        <f t="shared" si="0"/>
        <v>Facilities</v>
      </c>
      <c r="H12" s="2"/>
    </row>
    <row r="13" spans="1:8" s="6" customFormat="1" ht="15.75" x14ac:dyDescent="0.25">
      <c r="A13" s="7"/>
      <c r="B13" s="8"/>
      <c r="C13" s="21"/>
      <c r="D13" s="9"/>
      <c r="E13" s="13"/>
      <c r="F13" s="11" t="s">
        <v>23</v>
      </c>
      <c r="G13" s="12" t="str">
        <f t="shared" si="0"/>
        <v>Facilities</v>
      </c>
      <c r="H13" s="2"/>
    </row>
    <row r="14" spans="1:8" s="6" customFormat="1" ht="15.75" x14ac:dyDescent="0.25">
      <c r="A14" s="7"/>
      <c r="B14" s="8"/>
      <c r="C14" s="21"/>
      <c r="D14" s="9"/>
      <c r="E14" s="13"/>
      <c r="F14" s="11" t="s">
        <v>23</v>
      </c>
      <c r="G14" s="12" t="str">
        <f t="shared" si="0"/>
        <v>Facilities</v>
      </c>
      <c r="H14" s="13"/>
    </row>
    <row r="15" spans="1:8" s="6" customFormat="1" ht="15.75" x14ac:dyDescent="0.25">
      <c r="A15" s="7"/>
      <c r="B15" s="8"/>
      <c r="C15" s="21"/>
      <c r="D15" s="9"/>
      <c r="E15" s="13"/>
      <c r="F15" s="11" t="s">
        <v>23</v>
      </c>
      <c r="G15" s="12" t="str">
        <f t="shared" si="0"/>
        <v>Facilities</v>
      </c>
      <c r="H15" s="13"/>
    </row>
    <row r="16" spans="1:8" s="6" customFormat="1" ht="16.5" thickBot="1" x14ac:dyDescent="0.3">
      <c r="A16" s="14"/>
      <c r="B16" s="15"/>
      <c r="C16" s="21"/>
      <c r="D16" s="16"/>
      <c r="E16" s="13"/>
      <c r="F16" s="11" t="s">
        <v>23</v>
      </c>
      <c r="G16" s="12" t="str">
        <f t="shared" si="0"/>
        <v>Facilities</v>
      </c>
      <c r="H16" s="13"/>
    </row>
    <row r="17" spans="1:4" ht="24" thickBot="1" x14ac:dyDescent="0.4">
      <c r="A17" s="17" t="s">
        <v>25</v>
      </c>
      <c r="B17" s="18"/>
      <c r="C17" s="18"/>
      <c r="D17" s="19">
        <f>SUM(D6:D16)</f>
        <v>-334.57</v>
      </c>
    </row>
    <row r="18" spans="1:4" ht="15.75" thickBot="1" x14ac:dyDescent="0.3"/>
    <row r="19" spans="1:4" ht="24" thickBot="1" x14ac:dyDescent="0.4">
      <c r="A19" s="27" t="s">
        <v>26</v>
      </c>
      <c r="B19" s="18" t="s">
        <v>27</v>
      </c>
      <c r="C19" s="18"/>
      <c r="D19" s="20">
        <v>-334.57</v>
      </c>
    </row>
    <row r="20" spans="1:4" ht="15.75" thickBot="1" x14ac:dyDescent="0.3"/>
    <row r="21" spans="1:4" ht="24" thickBot="1" x14ac:dyDescent="0.4">
      <c r="A21" s="17" t="s">
        <v>28</v>
      </c>
      <c r="B21" s="18" t="s">
        <v>29</v>
      </c>
      <c r="C21" s="18"/>
      <c r="D21" s="19">
        <f>D17-D19</f>
        <v>0</v>
      </c>
    </row>
  </sheetData>
  <mergeCells count="1">
    <mergeCell ref="A1:B1"/>
  </mergeCells>
  <conditionalFormatting sqref="D21">
    <cfRule type="cellIs" dxfId="35" priority="1" operator="greaterThanOrEqual">
      <formula>0.01</formula>
    </cfRule>
    <cfRule type="cellIs" dxfId="34" priority="2" operator="lessThanOrEqual">
      <formula>-0.01</formula>
    </cfRule>
    <cfRule type="cellIs" dxfId="33" priority="3" operator="between">
      <formula>-0.01</formula>
      <formula>0.01</formula>
    </cfRule>
  </conditionalFormatting>
  <dataValidations count="1">
    <dataValidation type="textLength" operator="lessThanOrEqual" allowBlank="1" showInputMessage="1" showErrorMessage="1" sqref="E4:E1048576" xr:uid="{D237A34D-B20A-4FD3-BD83-6DCD0FE64856}">
      <formula1>28</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1122-EB51-4EB2-86B3-05711C02868D}">
  <dimension ref="A1:H11"/>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37</v>
      </c>
    </row>
    <row r="3" spans="1:8" ht="15.75" x14ac:dyDescent="0.25">
      <c r="A3" s="24" t="s">
        <v>3</v>
      </c>
      <c r="B3" s="25" t="s">
        <v>32</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6.5" thickBot="1" x14ac:dyDescent="0.3">
      <c r="A6" s="7" t="s">
        <v>33</v>
      </c>
      <c r="B6" s="8" t="s">
        <v>34</v>
      </c>
      <c r="C6" s="21" t="s">
        <v>21</v>
      </c>
      <c r="D6" s="9">
        <v>-10.199999999999999</v>
      </c>
      <c r="E6" s="10" t="s">
        <v>35</v>
      </c>
      <c r="F6" s="11" t="s">
        <v>23</v>
      </c>
      <c r="G6" s="12" t="str">
        <f>$B$2</f>
        <v>Family support</v>
      </c>
      <c r="H6" s="10" t="s">
        <v>36</v>
      </c>
    </row>
    <row r="7" spans="1:8" ht="24" thickBot="1" x14ac:dyDescent="0.4">
      <c r="A7" s="17" t="s">
        <v>25</v>
      </c>
      <c r="B7" s="18"/>
      <c r="C7" s="18"/>
      <c r="D7" s="19">
        <f>SUM(D6:D6)</f>
        <v>-10.199999999999999</v>
      </c>
    </row>
    <row r="8" spans="1:8" ht="15.75" thickBot="1" x14ac:dyDescent="0.3"/>
    <row r="9" spans="1:8" ht="24" thickBot="1" x14ac:dyDescent="0.4">
      <c r="A9" s="27" t="s">
        <v>26</v>
      </c>
      <c r="B9" s="18" t="s">
        <v>27</v>
      </c>
      <c r="C9" s="18"/>
      <c r="D9" s="20">
        <v>-10.199999999999999</v>
      </c>
    </row>
    <row r="10" spans="1:8" ht="15.75" thickBot="1" x14ac:dyDescent="0.3"/>
    <row r="11" spans="1:8" ht="24" thickBot="1" x14ac:dyDescent="0.4">
      <c r="A11" s="17" t="s">
        <v>28</v>
      </c>
      <c r="B11" s="18" t="s">
        <v>29</v>
      </c>
      <c r="C11" s="18"/>
      <c r="D11" s="19">
        <f>D7-D9</f>
        <v>0</v>
      </c>
    </row>
  </sheetData>
  <mergeCells count="1">
    <mergeCell ref="A1:B1"/>
  </mergeCells>
  <conditionalFormatting sqref="D11">
    <cfRule type="cellIs" dxfId="32" priority="1" operator="greaterThanOrEqual">
      <formula>0.01</formula>
    </cfRule>
    <cfRule type="cellIs" dxfId="31" priority="2" operator="lessThanOrEqual">
      <formula>-0.01</formula>
    </cfRule>
    <cfRule type="cellIs" dxfId="30" priority="3" operator="between">
      <formula>-0.01</formula>
      <formula>0.01</formula>
    </cfRule>
  </conditionalFormatting>
  <dataValidations count="1">
    <dataValidation type="textLength" operator="lessThanOrEqual" allowBlank="1" showInputMessage="1" showErrorMessage="1" sqref="E4:E1048576" xr:uid="{112AB61D-580A-4B2D-829F-A7298093222C}">
      <formula1>28</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93BCB-E2CB-4C41-86E9-11F09D3A5ED0}">
  <sheetPr>
    <pageSetUpPr fitToPage="1"/>
  </sheetPr>
  <dimension ref="A1:H21"/>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115</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v>45789</v>
      </c>
      <c r="B6" s="35" t="s">
        <v>112</v>
      </c>
      <c r="C6" s="21" t="s">
        <v>30</v>
      </c>
      <c r="D6" s="9">
        <v>382.5</v>
      </c>
      <c r="E6" s="10" t="s">
        <v>113</v>
      </c>
      <c r="F6" s="11" t="s">
        <v>23</v>
      </c>
      <c r="G6" s="12" t="str">
        <f>$B$2</f>
        <v>Finance</v>
      </c>
      <c r="H6" s="10" t="s">
        <v>114</v>
      </c>
    </row>
    <row r="7" spans="1:8" s="6" customFormat="1" ht="15.75" x14ac:dyDescent="0.25">
      <c r="A7" s="7"/>
      <c r="B7" s="35"/>
      <c r="C7" s="21"/>
      <c r="D7" s="9"/>
      <c r="E7" s="13"/>
      <c r="F7" s="11" t="s">
        <v>23</v>
      </c>
      <c r="G7" s="12" t="str">
        <f t="shared" ref="G7:G16" si="0">$B$2</f>
        <v>Finance</v>
      </c>
      <c r="H7" s="13"/>
    </row>
    <row r="8" spans="1:8" s="6" customFormat="1" ht="15.75" x14ac:dyDescent="0.25">
      <c r="A8" s="7"/>
      <c r="B8" s="35"/>
      <c r="C8" s="21"/>
      <c r="D8" s="9"/>
      <c r="E8" s="13"/>
      <c r="F8" s="11" t="s">
        <v>23</v>
      </c>
      <c r="G8" s="12" t="str">
        <f t="shared" si="0"/>
        <v>Finance</v>
      </c>
      <c r="H8" s="13"/>
    </row>
    <row r="9" spans="1:8" s="6" customFormat="1" ht="15.75" x14ac:dyDescent="0.25">
      <c r="A9" s="7"/>
      <c r="B9" s="35"/>
      <c r="C9" s="21"/>
      <c r="D9" s="9"/>
      <c r="E9" s="13"/>
      <c r="F9" s="11" t="s">
        <v>23</v>
      </c>
      <c r="G9" s="12" t="str">
        <f t="shared" si="0"/>
        <v>Finance</v>
      </c>
      <c r="H9" s="13"/>
    </row>
    <row r="10" spans="1:8" s="6" customFormat="1" ht="15.75" x14ac:dyDescent="0.25">
      <c r="A10" s="7"/>
      <c r="B10" s="35"/>
      <c r="C10" s="21"/>
      <c r="D10" s="9"/>
      <c r="E10" s="13"/>
      <c r="F10" s="11" t="s">
        <v>23</v>
      </c>
      <c r="G10" s="12" t="str">
        <f t="shared" si="0"/>
        <v>Finance</v>
      </c>
      <c r="H10" s="13"/>
    </row>
    <row r="11" spans="1:8" s="6" customFormat="1" ht="15.75" x14ac:dyDescent="0.25">
      <c r="A11" s="7"/>
      <c r="B11" s="35"/>
      <c r="C11" s="21"/>
      <c r="D11" s="9"/>
      <c r="E11" s="13"/>
      <c r="F11" s="11" t="s">
        <v>23</v>
      </c>
      <c r="G11" s="12" t="str">
        <f t="shared" si="0"/>
        <v>Finance</v>
      </c>
      <c r="H11" s="13"/>
    </row>
    <row r="12" spans="1:8" s="6" customFormat="1" ht="15.75" x14ac:dyDescent="0.25">
      <c r="A12" s="7"/>
      <c r="B12" s="35"/>
      <c r="C12" s="21"/>
      <c r="D12" s="9"/>
      <c r="E12" s="13"/>
      <c r="F12" s="11" t="s">
        <v>23</v>
      </c>
      <c r="G12" s="12" t="str">
        <f t="shared" si="0"/>
        <v>Finance</v>
      </c>
      <c r="H12" s="2"/>
    </row>
    <row r="13" spans="1:8" s="6" customFormat="1" ht="15.75" x14ac:dyDescent="0.25">
      <c r="A13" s="7"/>
      <c r="B13" s="35"/>
      <c r="C13" s="21"/>
      <c r="D13" s="9"/>
      <c r="E13" s="13"/>
      <c r="F13" s="11" t="s">
        <v>23</v>
      </c>
      <c r="G13" s="12" t="str">
        <f t="shared" si="0"/>
        <v>Finance</v>
      </c>
      <c r="H13" s="2"/>
    </row>
    <row r="14" spans="1:8" s="6" customFormat="1" ht="15.75" x14ac:dyDescent="0.25">
      <c r="A14" s="7"/>
      <c r="B14" s="35"/>
      <c r="C14" s="21"/>
      <c r="D14" s="9"/>
      <c r="E14" s="13"/>
      <c r="F14" s="11" t="s">
        <v>23</v>
      </c>
      <c r="G14" s="12" t="str">
        <f t="shared" si="0"/>
        <v>Finance</v>
      </c>
      <c r="H14" s="13"/>
    </row>
    <row r="15" spans="1:8" s="6" customFormat="1" ht="15.75" x14ac:dyDescent="0.25">
      <c r="A15" s="7"/>
      <c r="B15" s="35"/>
      <c r="C15" s="21"/>
      <c r="D15" s="9"/>
      <c r="E15" s="13"/>
      <c r="F15" s="11" t="s">
        <v>23</v>
      </c>
      <c r="G15" s="12" t="str">
        <f t="shared" si="0"/>
        <v>Finance</v>
      </c>
      <c r="H15" s="13"/>
    </row>
    <row r="16" spans="1:8" s="6" customFormat="1" ht="16.5" thickBot="1" x14ac:dyDescent="0.3">
      <c r="A16" s="14"/>
      <c r="B16" s="36"/>
      <c r="C16" s="21"/>
      <c r="D16" s="16"/>
      <c r="E16" s="13"/>
      <c r="F16" s="11" t="s">
        <v>23</v>
      </c>
      <c r="G16" s="12" t="str">
        <f t="shared" si="0"/>
        <v>Finance</v>
      </c>
      <c r="H16" s="13"/>
    </row>
    <row r="17" spans="1:4" ht="24" thickBot="1" x14ac:dyDescent="0.4">
      <c r="A17" s="17" t="s">
        <v>25</v>
      </c>
      <c r="B17" s="18"/>
      <c r="C17" s="18"/>
      <c r="D17" s="19">
        <f>SUM(D6:D16)</f>
        <v>382.5</v>
      </c>
    </row>
    <row r="18" spans="1:4" ht="15.75" thickBot="1" x14ac:dyDescent="0.3"/>
    <row r="19" spans="1:4" ht="24" thickBot="1" x14ac:dyDescent="0.4">
      <c r="A19" s="27" t="s">
        <v>26</v>
      </c>
      <c r="B19" s="18" t="s">
        <v>27</v>
      </c>
      <c r="C19" s="18"/>
      <c r="D19" s="20">
        <v>382.5</v>
      </c>
    </row>
    <row r="20" spans="1:4" ht="15.75" thickBot="1" x14ac:dyDescent="0.3"/>
    <row r="21" spans="1:4" ht="24" thickBot="1" x14ac:dyDescent="0.4">
      <c r="A21" s="17" t="s">
        <v>28</v>
      </c>
      <c r="B21" s="18" t="s">
        <v>29</v>
      </c>
      <c r="C21" s="18"/>
      <c r="D21" s="19">
        <f>D17-D19</f>
        <v>0</v>
      </c>
    </row>
  </sheetData>
  <mergeCells count="1">
    <mergeCell ref="A1:B1"/>
  </mergeCells>
  <conditionalFormatting sqref="D21">
    <cfRule type="cellIs" dxfId="29" priority="1" operator="greaterThanOrEqual">
      <formula>0.01</formula>
    </cfRule>
    <cfRule type="cellIs" dxfId="28" priority="2" operator="lessThanOrEqual">
      <formula>-0.01</formula>
    </cfRule>
    <cfRule type="cellIs" dxfId="27" priority="3" operator="between">
      <formula>-0.01</formula>
      <formula>0.01</formula>
    </cfRule>
  </conditionalFormatting>
  <dataValidations count="1">
    <dataValidation type="textLength" operator="lessThanOrEqual" allowBlank="1" showInputMessage="1" showErrorMessage="1" sqref="E4:E1048576" xr:uid="{38720998-0B45-439C-99CB-1872249A4B6B}">
      <formula1>28</formula1>
    </dataValidation>
  </dataValidations>
  <pageMargins left="0.70866141732283472" right="0.70866141732283472" top="0.74803149606299213" bottom="0.74803149606299213" header="0.31496062992125984" footer="0.31496062992125984"/>
  <pageSetup scale="3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E2189-3E4F-437A-9E39-0089CB889324}">
  <dimension ref="A1:H21"/>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2" t="s">
        <v>93</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v>45996</v>
      </c>
      <c r="B6" s="37" t="s">
        <v>90</v>
      </c>
      <c r="C6" s="21" t="s">
        <v>21</v>
      </c>
      <c r="D6" s="9">
        <v>-89</v>
      </c>
      <c r="E6" s="10" t="s">
        <v>91</v>
      </c>
      <c r="F6" s="11" t="s">
        <v>23</v>
      </c>
      <c r="G6" s="12" t="str">
        <f>$B$2</f>
        <v>Greenspace</v>
      </c>
      <c r="H6" s="10" t="s">
        <v>92</v>
      </c>
    </row>
    <row r="7" spans="1:8" s="6" customFormat="1" ht="15.75" x14ac:dyDescent="0.25">
      <c r="A7" s="7"/>
      <c r="B7" s="8"/>
      <c r="C7" s="21"/>
      <c r="D7" s="9"/>
      <c r="E7" s="13"/>
      <c r="F7" s="11" t="s">
        <v>23</v>
      </c>
      <c r="G7" s="12" t="str">
        <f t="shared" ref="G7:G16" si="0">$B$2</f>
        <v>Greenspace</v>
      </c>
      <c r="H7" s="13"/>
    </row>
    <row r="8" spans="1:8" s="6" customFormat="1" ht="15.75" x14ac:dyDescent="0.25">
      <c r="A8" s="7"/>
      <c r="B8" s="8"/>
      <c r="C8" s="21"/>
      <c r="D8" s="9"/>
      <c r="E8" s="13"/>
      <c r="F8" s="11" t="s">
        <v>23</v>
      </c>
      <c r="G8" s="12" t="str">
        <f t="shared" si="0"/>
        <v>Greenspace</v>
      </c>
      <c r="H8" s="13"/>
    </row>
    <row r="9" spans="1:8" s="6" customFormat="1" ht="15.75" x14ac:dyDescent="0.25">
      <c r="A9" s="7"/>
      <c r="B9" s="8"/>
      <c r="C9" s="21"/>
      <c r="D9" s="9"/>
      <c r="E9" s="13"/>
      <c r="F9" s="11" t="s">
        <v>23</v>
      </c>
      <c r="G9" s="12" t="str">
        <f t="shared" si="0"/>
        <v>Greenspace</v>
      </c>
      <c r="H9" s="13"/>
    </row>
    <row r="10" spans="1:8" s="6" customFormat="1" ht="15.75" x14ac:dyDescent="0.25">
      <c r="A10" s="7"/>
      <c r="B10" s="8"/>
      <c r="C10" s="21"/>
      <c r="D10" s="9"/>
      <c r="E10" s="13"/>
      <c r="F10" s="11" t="s">
        <v>23</v>
      </c>
      <c r="G10" s="12" t="str">
        <f t="shared" si="0"/>
        <v>Greenspace</v>
      </c>
      <c r="H10" s="13"/>
    </row>
    <row r="11" spans="1:8" s="6" customFormat="1" ht="15.75" x14ac:dyDescent="0.25">
      <c r="A11" s="7"/>
      <c r="B11" s="8"/>
      <c r="C11" s="21"/>
      <c r="D11" s="9"/>
      <c r="E11" s="13"/>
      <c r="F11" s="11" t="s">
        <v>23</v>
      </c>
      <c r="G11" s="12" t="str">
        <f t="shared" si="0"/>
        <v>Greenspace</v>
      </c>
      <c r="H11" s="13"/>
    </row>
    <row r="12" spans="1:8" s="6" customFormat="1" ht="15.75" x14ac:dyDescent="0.25">
      <c r="A12" s="7"/>
      <c r="B12" s="8"/>
      <c r="C12" s="21"/>
      <c r="D12" s="9"/>
      <c r="E12" s="13"/>
      <c r="F12" s="11" t="s">
        <v>23</v>
      </c>
      <c r="G12" s="12" t="str">
        <f t="shared" si="0"/>
        <v>Greenspace</v>
      </c>
      <c r="H12" s="2"/>
    </row>
    <row r="13" spans="1:8" s="6" customFormat="1" ht="15.75" x14ac:dyDescent="0.25">
      <c r="A13" s="7"/>
      <c r="B13" s="8"/>
      <c r="C13" s="21"/>
      <c r="D13" s="9"/>
      <c r="E13" s="13"/>
      <c r="F13" s="11" t="s">
        <v>23</v>
      </c>
      <c r="G13" s="12" t="str">
        <f t="shared" si="0"/>
        <v>Greenspace</v>
      </c>
      <c r="H13" s="2"/>
    </row>
    <row r="14" spans="1:8" s="6" customFormat="1" ht="15.75" x14ac:dyDescent="0.25">
      <c r="A14" s="7"/>
      <c r="B14" s="8"/>
      <c r="C14" s="21"/>
      <c r="D14" s="9"/>
      <c r="E14" s="13"/>
      <c r="F14" s="11" t="s">
        <v>23</v>
      </c>
      <c r="G14" s="12" t="str">
        <f t="shared" si="0"/>
        <v>Greenspace</v>
      </c>
      <c r="H14" s="13"/>
    </row>
    <row r="15" spans="1:8" s="6" customFormat="1" ht="15.75" x14ac:dyDescent="0.25">
      <c r="A15" s="7"/>
      <c r="B15" s="8"/>
      <c r="C15" s="21"/>
      <c r="D15" s="9"/>
      <c r="E15" s="13"/>
      <c r="F15" s="11" t="s">
        <v>23</v>
      </c>
      <c r="G15" s="12" t="str">
        <f t="shared" si="0"/>
        <v>Greenspace</v>
      </c>
      <c r="H15" s="13"/>
    </row>
    <row r="16" spans="1:8" s="6" customFormat="1" ht="16.5" thickBot="1" x14ac:dyDescent="0.3">
      <c r="A16" s="14"/>
      <c r="B16" s="15"/>
      <c r="C16" s="21"/>
      <c r="D16" s="16"/>
      <c r="E16" s="13"/>
      <c r="F16" s="11" t="s">
        <v>23</v>
      </c>
      <c r="G16" s="12" t="str">
        <f t="shared" si="0"/>
        <v>Greenspace</v>
      </c>
      <c r="H16" s="13"/>
    </row>
    <row r="17" spans="1:4" ht="24" thickBot="1" x14ac:dyDescent="0.4">
      <c r="A17" s="17" t="s">
        <v>25</v>
      </c>
      <c r="B17" s="18"/>
      <c r="C17" s="18"/>
      <c r="D17" s="19">
        <f>SUM(D6:D16)</f>
        <v>-89</v>
      </c>
    </row>
    <row r="18" spans="1:4" ht="15.75" thickBot="1" x14ac:dyDescent="0.3"/>
    <row r="19" spans="1:4" ht="24" thickBot="1" x14ac:dyDescent="0.4">
      <c r="A19" s="27" t="s">
        <v>26</v>
      </c>
      <c r="B19" s="18" t="s">
        <v>27</v>
      </c>
      <c r="C19" s="18"/>
      <c r="D19" s="20">
        <v>-89</v>
      </c>
    </row>
    <row r="20" spans="1:4" ht="15.75" thickBot="1" x14ac:dyDescent="0.3"/>
    <row r="21" spans="1:4" ht="24" thickBot="1" x14ac:dyDescent="0.4">
      <c r="A21" s="17" t="s">
        <v>28</v>
      </c>
      <c r="B21" s="18" t="s">
        <v>29</v>
      </c>
      <c r="C21" s="18"/>
      <c r="D21" s="19">
        <f>D17-D19</f>
        <v>0</v>
      </c>
    </row>
  </sheetData>
  <mergeCells count="1">
    <mergeCell ref="A1:B1"/>
  </mergeCells>
  <conditionalFormatting sqref="D21">
    <cfRule type="cellIs" dxfId="26" priority="1" operator="greaterThanOrEqual">
      <formula>0.01</formula>
    </cfRule>
    <cfRule type="cellIs" dxfId="25" priority="2" operator="lessThanOrEqual">
      <formula>-0.01</formula>
    </cfRule>
    <cfRule type="cellIs" dxfId="24" priority="3" operator="between">
      <formula>-0.01</formula>
      <formula>0.01</formula>
    </cfRule>
  </conditionalFormatting>
  <dataValidations count="1">
    <dataValidation type="textLength" operator="lessThanOrEqual" allowBlank="1" showInputMessage="1" showErrorMessage="1" sqref="E4:E1048576" xr:uid="{B6983B01-4AB8-4CD3-B73D-70B19C4E9838}">
      <formula1>28</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71B1F-46CC-4028-BE11-36DB858275A6}">
  <dimension ref="A1:H11"/>
  <sheetViews>
    <sheetView workbookViewId="0">
      <selection activeCell="D21" sqref="D21"/>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34" t="s">
        <v>60</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6.5" thickBot="1" x14ac:dyDescent="0.3">
      <c r="A6" s="7">
        <v>45786</v>
      </c>
      <c r="B6" s="8" t="s">
        <v>58</v>
      </c>
      <c r="C6" s="21">
        <v>9</v>
      </c>
      <c r="D6" s="9">
        <v>-3.9</v>
      </c>
      <c r="E6" s="10" t="s">
        <v>59</v>
      </c>
      <c r="F6" s="11" t="s">
        <v>23</v>
      </c>
      <c r="G6" s="12" t="str">
        <f>$B$2</f>
        <v>Housing</v>
      </c>
      <c r="H6" s="10"/>
    </row>
    <row r="7" spans="1:8" ht="24" thickBot="1" x14ac:dyDescent="0.4">
      <c r="A7" s="17" t="s">
        <v>25</v>
      </c>
      <c r="B7" s="18"/>
      <c r="C7" s="18"/>
      <c r="D7" s="19">
        <f>SUM(D6:D6)</f>
        <v>-3.9</v>
      </c>
    </row>
    <row r="8" spans="1:8" ht="15.75" thickBot="1" x14ac:dyDescent="0.3"/>
    <row r="9" spans="1:8" ht="24" thickBot="1" x14ac:dyDescent="0.4">
      <c r="A9" s="27" t="s">
        <v>26</v>
      </c>
      <c r="B9" s="18" t="s">
        <v>27</v>
      </c>
      <c r="C9" s="18"/>
      <c r="D9" s="20">
        <v>-3.9</v>
      </c>
    </row>
    <row r="10" spans="1:8" ht="15.75" thickBot="1" x14ac:dyDescent="0.3"/>
    <row r="11" spans="1:8" ht="24" thickBot="1" x14ac:dyDescent="0.4">
      <c r="A11" s="17" t="s">
        <v>28</v>
      </c>
      <c r="B11" s="18" t="s">
        <v>29</v>
      </c>
      <c r="C11" s="18"/>
      <c r="D11" s="19">
        <f>D7-D9</f>
        <v>0</v>
      </c>
    </row>
  </sheetData>
  <mergeCells count="1">
    <mergeCell ref="A1:B1"/>
  </mergeCells>
  <conditionalFormatting sqref="D11">
    <cfRule type="cellIs" dxfId="23" priority="1" operator="greaterThanOrEqual">
      <formula>0.01</formula>
    </cfRule>
    <cfRule type="cellIs" dxfId="22" priority="2" operator="lessThanOrEqual">
      <formula>-0.01</formula>
    </cfRule>
    <cfRule type="cellIs" dxfId="21" priority="3" operator="between">
      <formula>-0.01</formula>
      <formula>0.01</formula>
    </cfRule>
  </conditionalFormatting>
  <dataValidations count="1">
    <dataValidation type="textLength" operator="lessThanOrEqual" allowBlank="1" showInputMessage="1" showErrorMessage="1" sqref="E4:E1048576" xr:uid="{49952B07-82BB-4518-AF03-EC0395D38E0A}">
      <formula1>28</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42439-F8CE-4FB6-A5F9-C074B8A20285}">
  <dimension ref="A1:H21"/>
  <sheetViews>
    <sheetView workbookViewId="0">
      <selection activeCell="B3" sqref="B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3.25" x14ac:dyDescent="0.35">
      <c r="A1" s="42" t="s">
        <v>0</v>
      </c>
      <c r="B1" s="42"/>
      <c r="D1" s="22" t="s">
        <v>1</v>
      </c>
    </row>
    <row r="2" spans="1:8" ht="23.25" x14ac:dyDescent="0.35">
      <c r="A2" s="23" t="s">
        <v>2</v>
      </c>
      <c r="B2" s="34" t="s">
        <v>60</v>
      </c>
    </row>
    <row r="3" spans="1:8" ht="15.75" x14ac:dyDescent="0.25">
      <c r="A3" s="24" t="s">
        <v>3</v>
      </c>
      <c r="B3" s="25" t="s">
        <v>4</v>
      </c>
    </row>
    <row r="4" spans="1:8" ht="94.5" x14ac:dyDescent="0.25">
      <c r="A4" s="4" t="s">
        <v>5</v>
      </c>
      <c r="B4" s="4" t="s">
        <v>6</v>
      </c>
      <c r="C4" s="1" t="s">
        <v>7</v>
      </c>
      <c r="D4" s="4" t="s">
        <v>8</v>
      </c>
      <c r="E4" s="4" t="s">
        <v>9</v>
      </c>
      <c r="F4" s="5" t="s">
        <v>10</v>
      </c>
      <c r="G4" s="5" t="s">
        <v>10</v>
      </c>
      <c r="H4" s="26" t="s">
        <v>11</v>
      </c>
    </row>
    <row r="5" spans="1:8" x14ac:dyDescent="0.25">
      <c r="A5" s="3" t="s">
        <v>12</v>
      </c>
      <c r="B5" s="3" t="s">
        <v>13</v>
      </c>
      <c r="C5" s="3" t="s">
        <v>14</v>
      </c>
      <c r="D5" s="3" t="s">
        <v>15</v>
      </c>
      <c r="E5" s="3" t="s">
        <v>16</v>
      </c>
      <c r="F5" s="3" t="s">
        <v>17</v>
      </c>
      <c r="G5" s="3" t="s">
        <v>18</v>
      </c>
      <c r="H5" s="3" t="s">
        <v>19</v>
      </c>
    </row>
    <row r="6" spans="1:8" s="6" customFormat="1" ht="15.75" x14ac:dyDescent="0.25">
      <c r="A6" s="7">
        <v>45804</v>
      </c>
      <c r="B6" s="8" t="s">
        <v>58</v>
      </c>
      <c r="C6" s="21">
        <v>9</v>
      </c>
      <c r="D6" s="9">
        <v>-16</v>
      </c>
      <c r="E6" s="10" t="s">
        <v>61</v>
      </c>
      <c r="F6" s="11" t="s">
        <v>23</v>
      </c>
      <c r="G6" s="12" t="str">
        <f>$B$2</f>
        <v>Housing</v>
      </c>
      <c r="H6" s="10"/>
    </row>
    <row r="7" spans="1:8" s="6" customFormat="1" ht="15.75" x14ac:dyDescent="0.25">
      <c r="A7" s="7"/>
      <c r="B7" s="8"/>
      <c r="C7" s="21"/>
      <c r="D7" s="9"/>
      <c r="E7" s="13"/>
      <c r="F7" s="11" t="s">
        <v>23</v>
      </c>
      <c r="G7" s="12" t="str">
        <f t="shared" ref="G7:G16" si="0">$B$2</f>
        <v>Housing</v>
      </c>
      <c r="H7" s="13"/>
    </row>
    <row r="8" spans="1:8" s="6" customFormat="1" ht="15.75" x14ac:dyDescent="0.25">
      <c r="A8" s="7"/>
      <c r="B8" s="8"/>
      <c r="C8" s="21"/>
      <c r="D8" s="9"/>
      <c r="E8" s="13"/>
      <c r="F8" s="11" t="s">
        <v>23</v>
      </c>
      <c r="G8" s="12" t="str">
        <f t="shared" si="0"/>
        <v>Housing</v>
      </c>
      <c r="H8" s="13"/>
    </row>
    <row r="9" spans="1:8" s="6" customFormat="1" ht="15.75" x14ac:dyDescent="0.25">
      <c r="A9" s="7"/>
      <c r="B9" s="8"/>
      <c r="C9" s="21"/>
      <c r="D9" s="9"/>
      <c r="E9" s="13"/>
      <c r="F9" s="11" t="s">
        <v>23</v>
      </c>
      <c r="G9" s="12" t="str">
        <f t="shared" si="0"/>
        <v>Housing</v>
      </c>
      <c r="H9" s="13"/>
    </row>
    <row r="10" spans="1:8" s="6" customFormat="1" ht="15.75" x14ac:dyDescent="0.25">
      <c r="A10" s="7"/>
      <c r="B10" s="8"/>
      <c r="C10" s="21"/>
      <c r="D10" s="9"/>
      <c r="E10" s="13"/>
      <c r="F10" s="11" t="s">
        <v>23</v>
      </c>
      <c r="G10" s="12" t="str">
        <f t="shared" si="0"/>
        <v>Housing</v>
      </c>
      <c r="H10" s="13"/>
    </row>
    <row r="11" spans="1:8" s="6" customFormat="1" ht="15.75" x14ac:dyDescent="0.25">
      <c r="A11" s="7"/>
      <c r="B11" s="8"/>
      <c r="C11" s="21"/>
      <c r="D11" s="9"/>
      <c r="E11" s="13"/>
      <c r="F11" s="11" t="s">
        <v>23</v>
      </c>
      <c r="G11" s="12" t="str">
        <f t="shared" si="0"/>
        <v>Housing</v>
      </c>
      <c r="H11" s="13"/>
    </row>
    <row r="12" spans="1:8" s="6" customFormat="1" ht="15.75" x14ac:dyDescent="0.25">
      <c r="A12" s="7"/>
      <c r="B12" s="8"/>
      <c r="C12" s="21"/>
      <c r="D12" s="9"/>
      <c r="E12" s="13"/>
      <c r="F12" s="11" t="s">
        <v>23</v>
      </c>
      <c r="G12" s="12" t="str">
        <f t="shared" si="0"/>
        <v>Housing</v>
      </c>
      <c r="H12" s="2"/>
    </row>
    <row r="13" spans="1:8" s="6" customFormat="1" ht="15.75" x14ac:dyDescent="0.25">
      <c r="A13" s="7"/>
      <c r="B13" s="8"/>
      <c r="C13" s="21"/>
      <c r="D13" s="9"/>
      <c r="E13" s="13"/>
      <c r="F13" s="11" t="s">
        <v>23</v>
      </c>
      <c r="G13" s="12" t="str">
        <f t="shared" si="0"/>
        <v>Housing</v>
      </c>
      <c r="H13" s="2"/>
    </row>
    <row r="14" spans="1:8" s="6" customFormat="1" ht="15.75" x14ac:dyDescent="0.25">
      <c r="A14" s="7"/>
      <c r="B14" s="8"/>
      <c r="C14" s="21"/>
      <c r="D14" s="9"/>
      <c r="E14" s="13"/>
      <c r="F14" s="11" t="s">
        <v>23</v>
      </c>
      <c r="G14" s="12" t="str">
        <f t="shared" si="0"/>
        <v>Housing</v>
      </c>
      <c r="H14" s="13"/>
    </row>
    <row r="15" spans="1:8" s="6" customFormat="1" ht="15.75" x14ac:dyDescent="0.25">
      <c r="A15" s="7"/>
      <c r="B15" s="8"/>
      <c r="C15" s="21"/>
      <c r="D15" s="9"/>
      <c r="E15" s="13"/>
      <c r="F15" s="11" t="s">
        <v>23</v>
      </c>
      <c r="G15" s="12" t="str">
        <f t="shared" si="0"/>
        <v>Housing</v>
      </c>
      <c r="H15" s="13"/>
    </row>
    <row r="16" spans="1:8" s="6" customFormat="1" ht="16.5" thickBot="1" x14ac:dyDescent="0.3">
      <c r="A16" s="14"/>
      <c r="B16" s="15"/>
      <c r="C16" s="21"/>
      <c r="D16" s="16"/>
      <c r="E16" s="13"/>
      <c r="F16" s="11" t="s">
        <v>23</v>
      </c>
      <c r="G16" s="12" t="str">
        <f t="shared" si="0"/>
        <v>Housing</v>
      </c>
      <c r="H16" s="13"/>
    </row>
    <row r="17" spans="1:4" ht="24" thickBot="1" x14ac:dyDescent="0.4">
      <c r="A17" s="17" t="s">
        <v>25</v>
      </c>
      <c r="B17" s="18"/>
      <c r="C17" s="18"/>
      <c r="D17" s="19">
        <f>SUM(D6:D16)</f>
        <v>-16</v>
      </c>
    </row>
    <row r="18" spans="1:4" ht="15.75" thickBot="1" x14ac:dyDescent="0.3"/>
    <row r="19" spans="1:4" ht="24" thickBot="1" x14ac:dyDescent="0.4">
      <c r="A19" s="27" t="s">
        <v>26</v>
      </c>
      <c r="B19" s="18" t="s">
        <v>27</v>
      </c>
      <c r="C19" s="18"/>
      <c r="D19" s="20">
        <v>-16</v>
      </c>
    </row>
    <row r="20" spans="1:4" ht="15.75" thickBot="1" x14ac:dyDescent="0.3"/>
    <row r="21" spans="1:4" ht="24" thickBot="1" x14ac:dyDescent="0.4">
      <c r="A21" s="17" t="s">
        <v>28</v>
      </c>
      <c r="B21" s="18" t="s">
        <v>29</v>
      </c>
      <c r="C21" s="18"/>
      <c r="D21" s="19">
        <f>D17-D19</f>
        <v>0</v>
      </c>
    </row>
  </sheetData>
  <mergeCells count="1">
    <mergeCell ref="A1:B1"/>
  </mergeCells>
  <conditionalFormatting sqref="D21">
    <cfRule type="cellIs" dxfId="20" priority="1" operator="greaterThanOrEqual">
      <formula>0.01</formula>
    </cfRule>
    <cfRule type="cellIs" dxfId="19" priority="2" operator="lessThanOrEqual">
      <formula>-0.01</formula>
    </cfRule>
    <cfRule type="cellIs" dxfId="18" priority="3" operator="between">
      <formula>-0.01</formula>
      <formula>0.01</formula>
    </cfRule>
  </conditionalFormatting>
  <dataValidations count="1">
    <dataValidation type="textLength" operator="lessThanOrEqual" allowBlank="1" showInputMessage="1" showErrorMessage="1" sqref="E4:E1048576" xr:uid="{9C1EAD95-5F4F-46F1-812A-69E2BA0289F9}">
      <formula1>28</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12fb76-1bc9-4bef-bbb9-78ad319b3cc3">
      <Terms xmlns="http://schemas.microsoft.com/office/infopath/2007/PartnerControls"/>
    </lcf76f155ced4ddcb4097134ff3c332f>
    <TaxCatchAll xmlns="caab10b8-00be-48a4-9521-f5a9a5f72432" xsi:nil="true"/>
    <DAteandtime xmlns="6d12fb76-1bc9-4bef-bbb9-78ad319b3c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FFC29FF36D3241833D9B4FB5BE05DF" ma:contentTypeVersion="14" ma:contentTypeDescription="Create a new document." ma:contentTypeScope="" ma:versionID="b8c26fe14a0892325f52978a8da2241e">
  <xsd:schema xmlns:xsd="http://www.w3.org/2001/XMLSchema" xmlns:xs="http://www.w3.org/2001/XMLSchema" xmlns:p="http://schemas.microsoft.com/office/2006/metadata/properties" xmlns:ns2="6d12fb76-1bc9-4bef-bbb9-78ad319b3cc3" xmlns:ns3="caab10b8-00be-48a4-9521-f5a9a5f72432" targetNamespace="http://schemas.microsoft.com/office/2006/metadata/properties" ma:root="true" ma:fieldsID="2b7f85385f2d087f25e567d2fdfc41a8" ns2:_="" ns3:_="">
    <xsd:import namespace="6d12fb76-1bc9-4bef-bbb9-78ad319b3cc3"/>
    <xsd:import namespace="caab10b8-00be-48a4-9521-f5a9a5f72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Ateandtim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2fb76-1bc9-4bef-bbb9-78ad319b3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e52b03-305c-4176-86e9-92c01b3020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Ateandtime" ma:index="20" nillable="true" ma:displayName="DAte and time" ma:format="DateTime" ma:internalName="DAteandtime">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ab10b8-00be-48a4-9521-f5a9a5f7243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331bb-2d86-4d69-9528-24abeecb3bc9}" ma:internalName="TaxCatchAll" ma:showField="CatchAllData" ma:web="caab10b8-00be-48a4-9521-f5a9a5f72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D6B0FF-A731-4E93-8881-F6E09E93EB3D}">
  <ds:schemaRefs>
    <ds:schemaRef ds:uri="http://schemas.microsoft.com/sharepoint/v3/contenttype/forms"/>
  </ds:schemaRefs>
</ds:datastoreItem>
</file>

<file path=customXml/itemProps2.xml><?xml version="1.0" encoding="utf-8"?>
<ds:datastoreItem xmlns:ds="http://schemas.openxmlformats.org/officeDocument/2006/customXml" ds:itemID="{E228D1CB-2E46-4B87-9789-63595A095609}">
  <ds:schemaRefs>
    <ds:schemaRef ds:uri="http://schemas.microsoft.com/office/2006/metadata/properties"/>
    <ds:schemaRef ds:uri="http://schemas.microsoft.com/office/infopath/2007/PartnerControls"/>
    <ds:schemaRef ds:uri="6d12fb76-1bc9-4bef-bbb9-78ad319b3cc3"/>
    <ds:schemaRef ds:uri="caab10b8-00be-48a4-9521-f5a9a5f72432"/>
  </ds:schemaRefs>
</ds:datastoreItem>
</file>

<file path=customXml/itemProps3.xml><?xml version="1.0" encoding="utf-8"?>
<ds:datastoreItem xmlns:ds="http://schemas.openxmlformats.org/officeDocument/2006/customXml" ds:itemID="{8670D4A5-ACE1-40DD-8CA9-017B35A13A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2fb76-1bc9-4bef-bbb9-78ad319b3cc3"/>
    <ds:schemaRef ds:uri="caab10b8-00be-48a4-9521-f5a9a5f72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Civic duties</vt:lpstr>
      <vt:lpstr>Communications</vt:lpstr>
      <vt:lpstr>Facilities</vt:lpstr>
      <vt:lpstr>Facilities 2</vt:lpstr>
      <vt:lpstr>Family support</vt:lpstr>
      <vt:lpstr>Finance</vt:lpstr>
      <vt:lpstr>Greenspace</vt:lpstr>
      <vt:lpstr>Housing</vt:lpstr>
      <vt:lpstr>Housing 2</vt:lpstr>
      <vt:lpstr>Housing 3</vt:lpstr>
      <vt:lpstr>Housing 4</vt:lpstr>
      <vt:lpstr>HR</vt:lpstr>
      <vt:lpstr>JWS</vt:lpstr>
      <vt:lpstr>Theatre</vt:lpstr>
      <vt:lpstr>Theatre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Nwokeoma</dc:creator>
  <cp:keywords/>
  <dc:description/>
  <cp:lastModifiedBy>Tina Khedri</cp:lastModifiedBy>
  <cp:revision/>
  <dcterms:created xsi:type="dcterms:W3CDTF">2023-10-10T09:35:32Z</dcterms:created>
  <dcterms:modified xsi:type="dcterms:W3CDTF">2025-07-03T14:21:02Z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0x010100BEFFC29FF36D3241833D9B4FB5BE05DF</vt:lpwstr>
  </property>
  <property fmtid="{D5CDD505-2E9C-101B-9397-08002B2CF9AE}" pid="3" name="MediaServiceImageTags">
    <vt:lpwstr/>
  </property>
</Properties>
</file>